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6615"/>
  </bookViews>
  <sheets>
    <sheet name="All.6_Dettaglio Offerta econom.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7" i="1"/>
  <c r="C106"/>
  <c r="C105"/>
  <c r="C104"/>
  <c r="C103"/>
  <c r="C82"/>
  <c r="C81"/>
  <c r="C80"/>
  <c r="C79"/>
  <c r="C78"/>
  <c r="C57"/>
  <c r="C56"/>
  <c r="C55"/>
  <c r="C54"/>
  <c r="C33"/>
  <c r="C32"/>
  <c r="C31"/>
  <c r="C30"/>
  <c r="C9"/>
  <c r="C8"/>
  <c r="C7"/>
  <c r="C6"/>
  <c r="C58" l="1"/>
  <c r="C83"/>
  <c r="C34"/>
  <c r="B47" s="1"/>
  <c r="C10"/>
  <c r="C19" s="1"/>
  <c r="C108"/>
  <c r="B96" l="1"/>
  <c r="B71"/>
  <c r="C67"/>
  <c r="B23"/>
  <c r="C92"/>
  <c r="C43"/>
  <c r="B48" s="1"/>
  <c r="B121"/>
  <c r="B97"/>
  <c r="B72" l="1"/>
  <c r="C117"/>
  <c r="B122" s="1"/>
  <c r="B24"/>
</calcChain>
</file>

<file path=xl/sharedStrings.xml><?xml version="1.0" encoding="utf-8"?>
<sst xmlns="http://schemas.openxmlformats.org/spreadsheetml/2006/main" count="118" uniqueCount="30">
  <si>
    <t>OPERATORE SOCIO SANITARIO CAT. BS</t>
  </si>
  <si>
    <t>Composizione della retribuzione da CCNL Sanità 21.05.2018</t>
  </si>
  <si>
    <t>Quota Oraria (valore diviso 156 ore mensili)</t>
  </si>
  <si>
    <t>Retribuzione fissa</t>
  </si>
  <si>
    <t>Valore mensile in € su debito teorico di 156 ore mensili</t>
  </si>
  <si>
    <t>Stipendio tabellare base</t>
  </si>
  <si>
    <t>Indennità vacanza contrattuale</t>
  </si>
  <si>
    <t>Indennità professionale</t>
  </si>
  <si>
    <t>Rateo tredicesima mensilità</t>
  </si>
  <si>
    <t>Elemento perequativo</t>
  </si>
  <si>
    <t>Valore orario retribuzione senza elemento perquativo</t>
  </si>
  <si>
    <t>TFR</t>
  </si>
  <si>
    <t xml:space="preserve">Inail </t>
  </si>
  <si>
    <t>Inps</t>
  </si>
  <si>
    <t xml:space="preserve">Formatemp </t>
  </si>
  <si>
    <t>Ebitemp</t>
  </si>
  <si>
    <t xml:space="preserve">Oneri sindacali </t>
  </si>
  <si>
    <t>Totale Costo Orario</t>
  </si>
  <si>
    <t>&lt;-MIN Moltiplicatore MAX -&gt;</t>
  </si>
  <si>
    <t>Moltiplicatore offerto</t>
  </si>
  <si>
    <t>TARIFFA ORARIA OFFERTA</t>
  </si>
  <si>
    <t>MARGINE ORARIO</t>
  </si>
  <si>
    <t>PERSONALE AMMINISTRATIVO CAT. C</t>
  </si>
  <si>
    <t>PERSONALE AMMINISTRATIVO CAT.D</t>
  </si>
  <si>
    <t>PERSONALE TECNICO DI RADIOLOGIA MEDICA CAT. D</t>
  </si>
  <si>
    <t xml:space="preserve">COLLABORATORE PROFESSIONALE SANITARIO CAT. D – 
(INFERMIERE PROF.LE – OSTETRICHE E ALTRE PROFESSIONI SANITARIE)
</t>
  </si>
  <si>
    <t>Ferie 180 ORE ANNUE</t>
  </si>
  <si>
    <t>Ex Festività -  24 ore annue</t>
  </si>
  <si>
    <t>Valore orario retribuzione senza elemento perequativo</t>
  </si>
  <si>
    <t>All. 6_DETTAGLIO OFFERTA ECONOMICA                                                                                                                                         da compilare SOLO gli SPAZI EVIDENZIATI IN GIALLO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</si>
</sst>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/>
      <right style="medium">
        <color rgb="FF00000A"/>
      </right>
      <top/>
      <bottom/>
      <diagonal/>
    </border>
    <border>
      <left style="medium">
        <color rgb="FF00000A"/>
      </left>
      <right/>
      <top style="medium">
        <color rgb="FF00000A"/>
      </top>
      <bottom style="medium">
        <color rgb="FF00000A"/>
      </bottom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 style="medium">
        <color indexed="64"/>
      </bottom>
      <diagonal/>
    </border>
    <border>
      <left/>
      <right style="medium">
        <color rgb="FF00000A"/>
      </right>
      <top style="medium">
        <color rgb="FF00000A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A"/>
      </bottom>
      <diagonal/>
    </border>
    <border>
      <left style="medium">
        <color rgb="FF00000A"/>
      </left>
      <right style="thin">
        <color indexed="64"/>
      </right>
      <top/>
      <bottom style="medium">
        <color rgb="FF00000A"/>
      </bottom>
      <diagonal/>
    </border>
    <border>
      <left style="medium">
        <color rgb="FF00000A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A"/>
      </right>
      <top style="medium">
        <color rgb="FF00000A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A"/>
      </bottom>
      <diagonal/>
    </border>
    <border>
      <left/>
      <right/>
      <top style="medium">
        <color indexed="64"/>
      </top>
      <bottom style="medium">
        <color rgb="FF00000A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indexed="64"/>
      </right>
      <top/>
      <bottom style="medium">
        <color rgb="FF00000A"/>
      </bottom>
      <diagonal/>
    </border>
    <border>
      <left style="medium">
        <color indexed="64"/>
      </left>
      <right/>
      <top style="medium">
        <color rgb="FF00000A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164" fontId="1" fillId="5" borderId="20" xfId="0" applyNumberFormat="1" applyFont="1" applyFill="1" applyBorder="1"/>
    <xf numFmtId="0" fontId="1" fillId="3" borderId="21" xfId="0" applyFont="1" applyFill="1" applyBorder="1"/>
    <xf numFmtId="2" fontId="1" fillId="0" borderId="0" xfId="0" applyNumberFormat="1" applyFont="1" applyFill="1"/>
    <xf numFmtId="164" fontId="1" fillId="0" borderId="20" xfId="0" applyNumberFormat="1" applyFont="1" applyFill="1" applyBorder="1"/>
    <xf numFmtId="0" fontId="1" fillId="0" borderId="0" xfId="0" applyFont="1" applyFill="1" applyBorder="1"/>
    <xf numFmtId="0" fontId="0" fillId="0" borderId="0" xfId="0" applyFill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164" fontId="6" fillId="0" borderId="7" xfId="0" applyNumberFormat="1" applyFont="1" applyBorder="1" applyAlignment="1">
      <alignment vertical="center" wrapText="1"/>
    </xf>
    <xf numFmtId="164" fontId="3" fillId="4" borderId="5" xfId="0" applyNumberFormat="1" applyFont="1" applyFill="1" applyBorder="1" applyAlignment="1">
      <alignment horizontal="center" vertical="center"/>
    </xf>
    <xf numFmtId="165" fontId="1" fillId="5" borderId="20" xfId="0" applyNumberFormat="1" applyFont="1" applyFill="1" applyBorder="1"/>
    <xf numFmtId="164" fontId="1" fillId="0" borderId="0" xfId="0" applyNumberFormat="1" applyFont="1" applyFill="1" applyBorder="1"/>
    <xf numFmtId="0" fontId="7" fillId="4" borderId="7" xfId="0" applyFont="1" applyFill="1" applyBorder="1" applyAlignment="1">
      <alignment horizontal="center" vertical="center" wrapText="1"/>
    </xf>
    <xf numFmtId="164" fontId="6" fillId="4" borderId="7" xfId="0" applyNumberFormat="1" applyFont="1" applyFill="1" applyBorder="1" applyAlignment="1">
      <alignment vertical="center" wrapText="1"/>
    </xf>
    <xf numFmtId="164" fontId="1" fillId="3" borderId="5" xfId="0" applyNumberFormat="1" applyFont="1" applyFill="1" applyBorder="1"/>
    <xf numFmtId="0" fontId="1" fillId="3" borderId="21" xfId="0" applyFont="1" applyFill="1" applyBorder="1" applyAlignment="1">
      <alignment horizontal="center"/>
    </xf>
    <xf numFmtId="0" fontId="0" fillId="0" borderId="0" xfId="0" applyAlignment="1">
      <alignment horizontal="center"/>
    </xf>
    <xf numFmtId="2" fontId="8" fillId="0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0" fontId="1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164" fontId="1" fillId="4" borderId="20" xfId="0" applyNumberFormat="1" applyFont="1" applyFill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vertical="center" wrapText="1"/>
    </xf>
    <xf numFmtId="164" fontId="6" fillId="0" borderId="25" xfId="0" applyNumberFormat="1" applyFont="1" applyBorder="1" applyAlignment="1">
      <alignment vertical="center" wrapText="1"/>
    </xf>
    <xf numFmtId="0" fontId="0" fillId="0" borderId="20" xfId="0" applyBorder="1"/>
    <xf numFmtId="0" fontId="0" fillId="5" borderId="11" xfId="0" applyFill="1" applyBorder="1" applyAlignment="1">
      <alignment horizontal="center"/>
    </xf>
    <xf numFmtId="2" fontId="0" fillId="5" borderId="12" xfId="0" applyNumberFormat="1" applyFill="1" applyBorder="1"/>
    <xf numFmtId="0" fontId="0" fillId="5" borderId="13" xfId="0" applyFill="1" applyBorder="1" applyAlignment="1">
      <alignment horizontal="center"/>
    </xf>
    <xf numFmtId="2" fontId="0" fillId="5" borderId="14" xfId="0" applyNumberFormat="1" applyFill="1" applyBorder="1"/>
    <xf numFmtId="10" fontId="0" fillId="5" borderId="13" xfId="0" applyNumberFormat="1" applyFill="1" applyBorder="1" applyAlignment="1">
      <alignment horizontal="center"/>
    </xf>
    <xf numFmtId="9" fontId="0" fillId="5" borderId="13" xfId="0" applyNumberFormat="1" applyFill="1" applyBorder="1" applyAlignment="1">
      <alignment horizontal="center"/>
    </xf>
    <xf numFmtId="0" fontId="0" fillId="5" borderId="14" xfId="0" applyFill="1" applyBorder="1"/>
    <xf numFmtId="10" fontId="0" fillId="5" borderId="17" xfId="0" applyNumberFormat="1" applyFill="1" applyBorder="1" applyAlignment="1">
      <alignment horizontal="center"/>
    </xf>
    <xf numFmtId="0" fontId="0" fillId="5" borderId="18" xfId="0" applyFill="1" applyBorder="1"/>
    <xf numFmtId="164" fontId="1" fillId="6" borderId="20" xfId="0" applyNumberFormat="1" applyFont="1" applyFill="1" applyBorder="1" applyAlignment="1">
      <alignment horizontal="center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right" vertical="center" wrapText="1"/>
    </xf>
    <xf numFmtId="0" fontId="6" fillId="0" borderId="32" xfId="0" applyFont="1" applyBorder="1" applyAlignment="1">
      <alignment vertical="center" wrapText="1"/>
    </xf>
    <xf numFmtId="0" fontId="0" fillId="0" borderId="36" xfId="0" applyBorder="1"/>
    <xf numFmtId="0" fontId="0" fillId="0" borderId="0" xfId="0" applyBorder="1"/>
    <xf numFmtId="0" fontId="0" fillId="0" borderId="35" xfId="0" applyBorder="1"/>
    <xf numFmtId="0" fontId="1" fillId="3" borderId="10" xfId="0" applyFont="1" applyFill="1" applyBorder="1"/>
    <xf numFmtId="2" fontId="1" fillId="0" borderId="35" xfId="0" applyNumberFormat="1" applyFont="1" applyFill="1" applyBorder="1"/>
    <xf numFmtId="2" fontId="1" fillId="0" borderId="37" xfId="0" applyNumberFormat="1" applyFont="1" applyFill="1" applyBorder="1"/>
    <xf numFmtId="0" fontId="0" fillId="0" borderId="15" xfId="0" applyFill="1" applyBorder="1"/>
    <xf numFmtId="0" fontId="0" fillId="0" borderId="38" xfId="0" applyFill="1" applyBorder="1"/>
    <xf numFmtId="0" fontId="2" fillId="0" borderId="37" xfId="0" applyFont="1" applyFill="1" applyBorder="1" applyAlignment="1">
      <alignment horizontal="center" vertical="center" wrapText="1"/>
    </xf>
    <xf numFmtId="0" fontId="6" fillId="0" borderId="39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1" fillId="3" borderId="20" xfId="0" applyNumberFormat="1" applyFont="1" applyFill="1" applyBorder="1"/>
    <xf numFmtId="0" fontId="0" fillId="5" borderId="26" xfId="0" applyFill="1" applyBorder="1" applyAlignment="1">
      <alignment horizontal="center"/>
    </xf>
    <xf numFmtId="2" fontId="0" fillId="5" borderId="27" xfId="0" applyNumberFormat="1" applyFill="1" applyBorder="1"/>
    <xf numFmtId="0" fontId="5" fillId="0" borderId="16" xfId="0" applyFont="1" applyFill="1" applyBorder="1" applyAlignment="1">
      <alignment vertical="center"/>
    </xf>
    <xf numFmtId="164" fontId="0" fillId="5" borderId="12" xfId="0" applyNumberFormat="1" applyFill="1" applyBorder="1"/>
    <xf numFmtId="164" fontId="0" fillId="5" borderId="14" xfId="0" applyNumberFormat="1" applyFill="1" applyBorder="1"/>
    <xf numFmtId="164" fontId="0" fillId="5" borderId="18" xfId="0" applyNumberFormat="1" applyFill="1" applyBorder="1"/>
    <xf numFmtId="164" fontId="4" fillId="3" borderId="1" xfId="0" applyNumberFormat="1" applyFont="1" applyFill="1" applyBorder="1" applyAlignment="1">
      <alignment vertical="center" wrapText="1"/>
    </xf>
    <xf numFmtId="164" fontId="4" fillId="3" borderId="20" xfId="0" applyNumberFormat="1" applyFont="1" applyFill="1" applyBorder="1" applyAlignment="1">
      <alignment vertical="center" wrapText="1"/>
    </xf>
    <xf numFmtId="164" fontId="4" fillId="3" borderId="7" xfId="0" applyNumberFormat="1" applyFont="1" applyFill="1" applyBorder="1" applyAlignment="1">
      <alignment vertical="center" wrapText="1"/>
    </xf>
    <xf numFmtId="164" fontId="2" fillId="3" borderId="35" xfId="0" applyNumberFormat="1" applyFont="1" applyFill="1" applyBorder="1" applyAlignment="1">
      <alignment vertical="center" wrapText="1"/>
    </xf>
    <xf numFmtId="164" fontId="1" fillId="3" borderId="14" xfId="0" applyNumberFormat="1" applyFont="1" applyFill="1" applyBorder="1"/>
    <xf numFmtId="164" fontId="7" fillId="0" borderId="33" xfId="0" applyNumberFormat="1" applyFont="1" applyBorder="1" applyAlignment="1">
      <alignment vertical="center" wrapText="1"/>
    </xf>
    <xf numFmtId="0" fontId="4" fillId="3" borderId="10" xfId="0" applyFont="1" applyFill="1" applyBorder="1" applyAlignment="1">
      <alignment horizontal="right" vertical="center" wrapText="1"/>
    </xf>
    <xf numFmtId="0" fontId="4" fillId="3" borderId="21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right" vertical="center" wrapText="1"/>
    </xf>
    <xf numFmtId="0" fontId="4" fillId="3" borderId="9" xfId="0" applyFont="1" applyFill="1" applyBorder="1" applyAlignment="1">
      <alignment horizontal="right" vertical="center" wrapText="1"/>
    </xf>
    <xf numFmtId="0" fontId="8" fillId="3" borderId="10" xfId="0" applyFont="1" applyFill="1" applyBorder="1" applyAlignment="1">
      <alignment horizontal="right" vertical="center"/>
    </xf>
    <xf numFmtId="0" fontId="8" fillId="3" borderId="19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right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2"/>
  <sheetViews>
    <sheetView tabSelected="1" workbookViewId="0">
      <selection activeCell="G79" sqref="G79"/>
    </sheetView>
  </sheetViews>
  <sheetFormatPr defaultRowHeight="15"/>
  <cols>
    <col min="1" max="1" width="28.42578125" bestFit="1" customWidth="1"/>
    <col min="2" max="2" width="25.42578125" customWidth="1"/>
    <col min="3" max="3" width="18" customWidth="1"/>
  </cols>
  <sheetData>
    <row r="1" spans="1:3" ht="36" customHeight="1" thickBot="1">
      <c r="A1" s="78" t="s">
        <v>29</v>
      </c>
      <c r="B1" s="79"/>
      <c r="C1" s="80"/>
    </row>
    <row r="2" spans="1:3" s="2" customFormat="1" ht="15.75" thickBot="1">
      <c r="A2" s="57"/>
      <c r="B2" s="58"/>
      <c r="C2" s="59"/>
    </row>
    <row r="3" spans="1:3" ht="15" customHeight="1" thickBot="1">
      <c r="A3" s="81" t="s">
        <v>0</v>
      </c>
      <c r="B3" s="82"/>
      <c r="C3" s="83"/>
    </row>
    <row r="4" spans="1:3" ht="39" thickBot="1">
      <c r="A4" s="47" t="s">
        <v>1</v>
      </c>
      <c r="B4" s="4"/>
      <c r="C4" s="48" t="s">
        <v>2</v>
      </c>
    </row>
    <row r="5" spans="1:3" ht="26.25" thickBot="1">
      <c r="A5" s="47" t="s">
        <v>3</v>
      </c>
      <c r="B5" s="5" t="s">
        <v>4</v>
      </c>
      <c r="C5" s="49"/>
    </row>
    <row r="6" spans="1:3" ht="18.95" customHeight="1" thickBot="1">
      <c r="A6" s="50" t="s">
        <v>5</v>
      </c>
      <c r="B6" s="7">
        <v>1600.82</v>
      </c>
      <c r="C6" s="75">
        <f>B6/156</f>
        <v>10.261666666666667</v>
      </c>
    </row>
    <row r="7" spans="1:3" ht="22.5" customHeight="1" thickBot="1">
      <c r="A7" s="50" t="s">
        <v>6</v>
      </c>
      <c r="B7" s="8">
        <v>11.56</v>
      </c>
      <c r="C7" s="75">
        <f t="shared" ref="C7:C9" si="0">B7/156</f>
        <v>7.4102564102564106E-2</v>
      </c>
    </row>
    <row r="8" spans="1:3" ht="18" customHeight="1" thickBot="1">
      <c r="A8" s="50" t="s">
        <v>8</v>
      </c>
      <c r="B8" s="8">
        <v>134.37</v>
      </c>
      <c r="C8" s="75">
        <f t="shared" si="0"/>
        <v>0.86134615384615387</v>
      </c>
    </row>
    <row r="9" spans="1:3" ht="18.95" customHeight="1" thickBot="1">
      <c r="A9" s="50" t="s">
        <v>9</v>
      </c>
      <c r="B9" s="8">
        <v>26</v>
      </c>
      <c r="C9" s="75">
        <f t="shared" si="0"/>
        <v>0.16666666666666666</v>
      </c>
    </row>
    <row r="10" spans="1:3" ht="15" customHeight="1" thickBot="1">
      <c r="A10" s="84" t="s">
        <v>28</v>
      </c>
      <c r="B10" s="85"/>
      <c r="C10" s="73">
        <f>SUM(C6:C8)</f>
        <v>11.197115384615385</v>
      </c>
    </row>
    <row r="11" spans="1:3" ht="19.5" customHeight="1" thickBot="1">
      <c r="A11" s="9" t="s">
        <v>26</v>
      </c>
      <c r="B11" s="37"/>
      <c r="C11" s="38"/>
    </row>
    <row r="12" spans="1:3" ht="20.100000000000001" customHeight="1" thickBot="1">
      <c r="A12" s="9" t="s">
        <v>27</v>
      </c>
      <c r="B12" s="39"/>
      <c r="C12" s="40"/>
    </row>
    <row r="13" spans="1:3" ht="15.75" thickBot="1">
      <c r="A13" s="10" t="s">
        <v>11</v>
      </c>
      <c r="B13" s="39"/>
      <c r="C13" s="40"/>
    </row>
    <row r="14" spans="1:3" ht="15.75" thickBot="1">
      <c r="A14" s="9" t="s">
        <v>12</v>
      </c>
      <c r="B14" s="41"/>
      <c r="C14" s="40"/>
    </row>
    <row r="15" spans="1:3" ht="15.75" thickBot="1">
      <c r="A15" s="9" t="s">
        <v>13</v>
      </c>
      <c r="B15" s="41"/>
      <c r="C15" s="40"/>
    </row>
    <row r="16" spans="1:3" ht="15.75" thickBot="1">
      <c r="A16" s="66" t="s">
        <v>14</v>
      </c>
      <c r="B16" s="42"/>
      <c r="C16" s="40"/>
    </row>
    <row r="17" spans="1:3" ht="15.75" thickBot="1">
      <c r="A17" s="66" t="s">
        <v>15</v>
      </c>
      <c r="B17" s="41"/>
      <c r="C17" s="43"/>
    </row>
    <row r="18" spans="1:3" ht="15.75" thickBot="1">
      <c r="A18" s="66" t="s">
        <v>16</v>
      </c>
      <c r="B18" s="44"/>
      <c r="C18" s="45"/>
    </row>
    <row r="19" spans="1:3" ht="15.75" thickBot="1">
      <c r="A19" s="86" t="s">
        <v>17</v>
      </c>
      <c r="B19" s="87"/>
      <c r="C19" s="74">
        <f>SUM(C10:C18)</f>
        <v>11.197115384615385</v>
      </c>
    </row>
    <row r="20" spans="1:3" ht="15.75" thickBot="1">
      <c r="A20" s="51"/>
      <c r="B20" s="52"/>
      <c r="C20" s="53"/>
    </row>
    <row r="21" spans="1:3" s="26" customFormat="1" ht="15.75" thickBot="1">
      <c r="A21" s="46">
        <v>1.59</v>
      </c>
      <c r="B21" s="25" t="s">
        <v>18</v>
      </c>
      <c r="C21" s="32">
        <v>1.68</v>
      </c>
    </row>
    <row r="22" spans="1:3" ht="15.75" thickBot="1">
      <c r="A22" s="54" t="s">
        <v>19</v>
      </c>
      <c r="B22" s="11"/>
      <c r="C22" s="55"/>
    </row>
    <row r="23" spans="1:3" ht="15.75" thickBot="1">
      <c r="A23" s="14" t="s">
        <v>20</v>
      </c>
      <c r="B23" s="14">
        <f>C10*B22</f>
        <v>0</v>
      </c>
      <c r="C23" s="55"/>
    </row>
    <row r="24" spans="1:3" ht="15.75" thickBot="1">
      <c r="A24" s="14" t="s">
        <v>21</v>
      </c>
      <c r="B24" s="14">
        <f>B23-C19</f>
        <v>-11.197115384615385</v>
      </c>
      <c r="C24" s="56"/>
    </row>
    <row r="25" spans="1:3">
      <c r="A25" s="13"/>
      <c r="B25" s="15"/>
      <c r="C25" s="13"/>
    </row>
    <row r="26" spans="1:3" s="2" customFormat="1" ht="15.75" thickBot="1">
      <c r="A26"/>
      <c r="B26"/>
      <c r="C26" s="16"/>
    </row>
    <row r="27" spans="1:3" ht="15.75" thickBot="1">
      <c r="A27" s="88" t="s">
        <v>22</v>
      </c>
      <c r="B27" s="89"/>
      <c r="C27" s="90"/>
    </row>
    <row r="28" spans="1:3" ht="39" thickBot="1">
      <c r="A28" s="3" t="s">
        <v>1</v>
      </c>
      <c r="B28" s="4"/>
      <c r="C28" s="4" t="s">
        <v>2</v>
      </c>
    </row>
    <row r="29" spans="1:3" ht="39" thickBot="1">
      <c r="A29" s="3" t="s">
        <v>3</v>
      </c>
      <c r="B29" s="4" t="s">
        <v>4</v>
      </c>
      <c r="C29" s="4"/>
    </row>
    <row r="30" spans="1:3" ht="24" customHeight="1" thickBot="1">
      <c r="A30" s="6" t="s">
        <v>5</v>
      </c>
      <c r="B30" s="8">
        <v>1770.9</v>
      </c>
      <c r="C30" s="18">
        <f>B30/156</f>
        <v>11.351923076923077</v>
      </c>
    </row>
    <row r="31" spans="1:3" ht="23.45" customHeight="1" thickBot="1">
      <c r="A31" s="6" t="s">
        <v>6</v>
      </c>
      <c r="B31" s="8">
        <v>12.4</v>
      </c>
      <c r="C31" s="18">
        <f t="shared" ref="C31:C33" si="1">B31/156</f>
        <v>7.9487179487179496E-2</v>
      </c>
    </row>
    <row r="32" spans="1:3" ht="15.75" thickBot="1">
      <c r="A32" s="6" t="s">
        <v>8</v>
      </c>
      <c r="B32" s="8">
        <v>148.61000000000001</v>
      </c>
      <c r="C32" s="18">
        <f t="shared" si="1"/>
        <v>0.95262820512820523</v>
      </c>
    </row>
    <row r="33" spans="1:3" ht="15.75" thickBot="1">
      <c r="A33" s="6" t="s">
        <v>9</v>
      </c>
      <c r="B33" s="8">
        <v>22</v>
      </c>
      <c r="C33" s="18">
        <f t="shared" si="1"/>
        <v>0.14102564102564102</v>
      </c>
    </row>
    <row r="34" spans="1:3" ht="15.75" thickBot="1">
      <c r="A34" s="91" t="s">
        <v>10</v>
      </c>
      <c r="B34" s="85"/>
      <c r="C34" s="72">
        <f>SUM(C30:C32)</f>
        <v>12.384038461538461</v>
      </c>
    </row>
    <row r="35" spans="1:3" ht="15.75" thickBot="1">
      <c r="A35" s="9" t="s">
        <v>26</v>
      </c>
      <c r="B35" s="37"/>
      <c r="C35" s="38"/>
    </row>
    <row r="36" spans="1:3" ht="15.75" thickBot="1">
      <c r="A36" s="9" t="s">
        <v>27</v>
      </c>
      <c r="B36" s="39"/>
      <c r="C36" s="40"/>
    </row>
    <row r="37" spans="1:3" ht="15.6" customHeight="1" thickBot="1">
      <c r="A37" s="10" t="s">
        <v>11</v>
      </c>
      <c r="B37" s="39"/>
      <c r="C37" s="40"/>
    </row>
    <row r="38" spans="1:3" ht="15.75" thickBot="1">
      <c r="A38" s="9" t="s">
        <v>12</v>
      </c>
      <c r="B38" s="41"/>
      <c r="C38" s="40"/>
    </row>
    <row r="39" spans="1:3" ht="15.95" customHeight="1" thickBot="1">
      <c r="A39" s="9" t="s">
        <v>13</v>
      </c>
      <c r="B39" s="41"/>
      <c r="C39" s="40"/>
    </row>
    <row r="40" spans="1:3" ht="15.75" thickBot="1">
      <c r="A40" s="66" t="s">
        <v>14</v>
      </c>
      <c r="B40" s="42"/>
      <c r="C40" s="43"/>
    </row>
    <row r="41" spans="1:3" ht="15.75" thickBot="1">
      <c r="A41" s="66" t="s">
        <v>15</v>
      </c>
      <c r="B41" s="41"/>
      <c r="C41" s="43"/>
    </row>
    <row r="42" spans="1:3" ht="15.75" thickBot="1">
      <c r="A42" s="66" t="s">
        <v>16</v>
      </c>
      <c r="B42" s="44"/>
      <c r="C42" s="45"/>
    </row>
    <row r="43" spans="1:3" ht="15.75" thickBot="1">
      <c r="A43" s="86" t="s">
        <v>17</v>
      </c>
      <c r="B43" s="87"/>
      <c r="C43" s="24">
        <f>SUM(C34:C42)</f>
        <v>12.384038461538461</v>
      </c>
    </row>
    <row r="44" spans="1:3" ht="15.75" thickBot="1"/>
    <row r="45" spans="1:3" ht="15.75" thickBot="1">
      <c r="A45" s="46">
        <v>1.59</v>
      </c>
      <c r="B45" s="25" t="s">
        <v>18</v>
      </c>
      <c r="C45" s="32">
        <v>1.68</v>
      </c>
    </row>
    <row r="46" spans="1:3" ht="15.75" thickBot="1">
      <c r="A46" s="12" t="s">
        <v>19</v>
      </c>
      <c r="B46" s="11"/>
      <c r="C46" s="17"/>
    </row>
    <row r="47" spans="1:3" s="2" customFormat="1" ht="15.75" thickBot="1">
      <c r="A47" s="14" t="s">
        <v>20</v>
      </c>
      <c r="B47" s="14">
        <f>C34*B46</f>
        <v>0</v>
      </c>
      <c r="C47" s="17"/>
    </row>
    <row r="48" spans="1:3" s="2" customFormat="1" ht="15.75" thickBot="1">
      <c r="A48" s="14" t="s">
        <v>21</v>
      </c>
      <c r="B48" s="14">
        <f>B47-C43</f>
        <v>-12.384038461538461</v>
      </c>
      <c r="C48" s="17"/>
    </row>
    <row r="49" spans="1:3" s="2" customFormat="1">
      <c r="A49"/>
      <c r="B49"/>
      <c r="C49"/>
    </row>
    <row r="50" spans="1:3" ht="15" customHeight="1" thickBot="1">
      <c r="C50" s="1"/>
    </row>
    <row r="51" spans="1:3" ht="15.75" thickBot="1">
      <c r="A51" s="88" t="s">
        <v>23</v>
      </c>
      <c r="B51" s="89"/>
      <c r="C51" s="92"/>
    </row>
    <row r="52" spans="1:3" ht="39" thickBot="1">
      <c r="A52" s="3" t="s">
        <v>1</v>
      </c>
      <c r="B52" s="31"/>
      <c r="C52" s="36"/>
    </row>
    <row r="53" spans="1:3" ht="39" thickBot="1">
      <c r="A53" s="3" t="s">
        <v>3</v>
      </c>
      <c r="B53" s="4" t="s">
        <v>4</v>
      </c>
      <c r="C53" s="33" t="s">
        <v>2</v>
      </c>
    </row>
    <row r="54" spans="1:3" ht="24.6" customHeight="1" thickBot="1">
      <c r="A54" s="6" t="s">
        <v>5</v>
      </c>
      <c r="B54" s="8">
        <v>1922.87</v>
      </c>
      <c r="C54" s="34">
        <f>B54/156</f>
        <v>12.326089743589742</v>
      </c>
    </row>
    <row r="55" spans="1:3" ht="18.95" customHeight="1" thickBot="1">
      <c r="A55" s="6" t="s">
        <v>6</v>
      </c>
      <c r="B55" s="8">
        <v>13.46</v>
      </c>
      <c r="C55" s="34">
        <f t="shared" ref="C55:C57" si="2">B55/156</f>
        <v>8.6282051282051284E-2</v>
      </c>
    </row>
    <row r="56" spans="1:3" ht="18.95" customHeight="1" thickBot="1">
      <c r="A56" s="6" t="s">
        <v>8</v>
      </c>
      <c r="B56" s="8">
        <v>161.36000000000001</v>
      </c>
      <c r="C56" s="34">
        <f t="shared" si="2"/>
        <v>1.0343589743589745</v>
      </c>
    </row>
    <row r="57" spans="1:3" ht="15.75" thickBot="1">
      <c r="A57" s="60" t="s">
        <v>9</v>
      </c>
      <c r="B57" s="61">
        <v>19</v>
      </c>
      <c r="C57" s="35">
        <f t="shared" si="2"/>
        <v>0.12179487179487179</v>
      </c>
    </row>
    <row r="58" spans="1:3" ht="15.75" thickBot="1">
      <c r="A58" s="76" t="s">
        <v>10</v>
      </c>
      <c r="B58" s="77"/>
      <c r="C58" s="71">
        <f>SUM(C54:C56)</f>
        <v>13.446730769230768</v>
      </c>
    </row>
    <row r="59" spans="1:3" ht="28.5" customHeight="1" thickBot="1">
      <c r="A59" s="9" t="s">
        <v>26</v>
      </c>
      <c r="B59" s="64"/>
      <c r="C59" s="65"/>
    </row>
    <row r="60" spans="1:3" ht="15.75" thickBot="1">
      <c r="A60" s="9" t="s">
        <v>27</v>
      </c>
      <c r="B60" s="39"/>
      <c r="C60" s="40"/>
    </row>
    <row r="61" spans="1:3" ht="15.75" thickBot="1">
      <c r="A61" s="10" t="s">
        <v>11</v>
      </c>
      <c r="B61" s="39"/>
      <c r="C61" s="40"/>
    </row>
    <row r="62" spans="1:3" ht="15.75" thickBot="1">
      <c r="A62" s="9" t="s">
        <v>12</v>
      </c>
      <c r="B62" s="41"/>
      <c r="C62" s="40"/>
    </row>
    <row r="63" spans="1:3" ht="15.95" customHeight="1" thickBot="1">
      <c r="A63" s="9" t="s">
        <v>13</v>
      </c>
      <c r="B63" s="41"/>
      <c r="C63" s="40"/>
    </row>
    <row r="64" spans="1:3" ht="15.75" thickBot="1">
      <c r="A64" s="66" t="s">
        <v>14</v>
      </c>
      <c r="B64" s="42"/>
      <c r="C64" s="43"/>
    </row>
    <row r="65" spans="1:3" ht="15.75" thickBot="1">
      <c r="A65" s="66" t="s">
        <v>15</v>
      </c>
      <c r="B65" s="41"/>
      <c r="C65" s="43"/>
    </row>
    <row r="66" spans="1:3" ht="15.75" thickBot="1">
      <c r="A66" s="66" t="s">
        <v>16</v>
      </c>
      <c r="B66" s="44"/>
      <c r="C66" s="45"/>
    </row>
    <row r="67" spans="1:3" ht="15.75" thickBot="1">
      <c r="A67" s="86" t="s">
        <v>17</v>
      </c>
      <c r="B67" s="93"/>
      <c r="C67" s="63">
        <f>SUM(C58:C66)</f>
        <v>13.446730769230768</v>
      </c>
    </row>
    <row r="68" spans="1:3" ht="15.75" thickBot="1"/>
    <row r="69" spans="1:3" ht="15.75" thickBot="1">
      <c r="A69" s="46">
        <v>1.59</v>
      </c>
      <c r="B69" s="12" t="s">
        <v>18</v>
      </c>
      <c r="C69" s="19">
        <v>1.68</v>
      </c>
    </row>
    <row r="70" spans="1:3" ht="15.75" thickBot="1">
      <c r="A70" s="12" t="s">
        <v>19</v>
      </c>
      <c r="B70" s="20"/>
      <c r="C70" s="17"/>
    </row>
    <row r="71" spans="1:3" ht="15" customHeight="1" thickBot="1">
      <c r="A71" s="14" t="s">
        <v>20</v>
      </c>
      <c r="B71" s="14">
        <f>C58*B70</f>
        <v>0</v>
      </c>
      <c r="C71" s="17"/>
    </row>
    <row r="72" spans="1:3" ht="15" customHeight="1" thickBot="1">
      <c r="A72" s="14" t="s">
        <v>21</v>
      </c>
      <c r="B72" s="14">
        <f>B71-C67</f>
        <v>-13.446730769230768</v>
      </c>
      <c r="C72" s="17"/>
    </row>
    <row r="73" spans="1:3">
      <c r="A73" s="21"/>
      <c r="B73" s="21"/>
      <c r="C73" s="17"/>
    </row>
    <row r="74" spans="1:3" ht="15.75" thickBot="1">
      <c r="A74" s="21"/>
      <c r="B74" s="21"/>
      <c r="C74" s="17"/>
    </row>
    <row r="75" spans="1:3" ht="15.75" thickBot="1">
      <c r="A75" s="94" t="s">
        <v>25</v>
      </c>
      <c r="B75" s="95"/>
      <c r="C75" s="96"/>
    </row>
    <row r="76" spans="1:3" ht="41.1" customHeight="1" thickBot="1">
      <c r="A76" s="3" t="s">
        <v>1</v>
      </c>
      <c r="B76" s="4"/>
      <c r="C76" s="4" t="s">
        <v>2</v>
      </c>
    </row>
    <row r="77" spans="1:3" ht="36.950000000000003" customHeight="1" thickBot="1">
      <c r="A77" s="3" t="s">
        <v>3</v>
      </c>
      <c r="B77" s="62" t="s">
        <v>4</v>
      </c>
      <c r="C77" s="4"/>
    </row>
    <row r="78" spans="1:3" ht="20.100000000000001" customHeight="1" thickBot="1">
      <c r="A78" s="6" t="s">
        <v>5</v>
      </c>
      <c r="B78" s="7">
        <v>1922.87</v>
      </c>
      <c r="C78" s="18">
        <f>B78/156</f>
        <v>12.326089743589742</v>
      </c>
    </row>
    <row r="79" spans="1:3" ht="21.6" customHeight="1" thickBot="1">
      <c r="A79" s="6" t="s">
        <v>7</v>
      </c>
      <c r="B79" s="22">
        <v>36.15</v>
      </c>
      <c r="C79" s="23">
        <f t="shared" ref="C79:C82" si="3">B79/156</f>
        <v>0.23173076923076921</v>
      </c>
    </row>
    <row r="80" spans="1:3" ht="18.75" customHeight="1" thickBot="1">
      <c r="A80" s="6" t="s">
        <v>6</v>
      </c>
      <c r="B80" s="8">
        <v>13.46</v>
      </c>
      <c r="C80" s="18">
        <f t="shared" si="3"/>
        <v>8.6282051282051284E-2</v>
      </c>
    </row>
    <row r="81" spans="1:3" ht="24.75" customHeight="1" thickBot="1">
      <c r="A81" s="6" t="s">
        <v>8</v>
      </c>
      <c r="B81" s="8">
        <v>161.36000000000001</v>
      </c>
      <c r="C81" s="18">
        <f t="shared" si="3"/>
        <v>1.0343589743589745</v>
      </c>
    </row>
    <row r="82" spans="1:3" ht="15.75" customHeight="1" thickBot="1">
      <c r="A82" s="6" t="s">
        <v>9</v>
      </c>
      <c r="B82" s="8">
        <v>19</v>
      </c>
      <c r="C82" s="18">
        <f t="shared" si="3"/>
        <v>0.12179487179487179</v>
      </c>
    </row>
    <row r="83" spans="1:3" ht="15.75" customHeight="1" thickBot="1">
      <c r="A83" s="91" t="s">
        <v>10</v>
      </c>
      <c r="B83" s="85"/>
      <c r="C83" s="70">
        <f>SUM(C78:C81)</f>
        <v>13.678461538461537</v>
      </c>
    </row>
    <row r="84" spans="1:3" ht="15" customHeight="1" thickBot="1">
      <c r="A84" s="9" t="s">
        <v>26</v>
      </c>
      <c r="B84" s="37"/>
      <c r="C84" s="67"/>
    </row>
    <row r="85" spans="1:3" ht="16.5" customHeight="1" thickBot="1">
      <c r="A85" s="9" t="s">
        <v>27</v>
      </c>
      <c r="B85" s="39"/>
      <c r="C85" s="68"/>
    </row>
    <row r="86" spans="1:3" ht="15.75" thickBot="1">
      <c r="A86" s="10" t="s">
        <v>11</v>
      </c>
      <c r="B86" s="39"/>
      <c r="C86" s="68"/>
    </row>
    <row r="87" spans="1:3" ht="15.75" thickBot="1">
      <c r="A87" s="9" t="s">
        <v>12</v>
      </c>
      <c r="B87" s="41"/>
      <c r="C87" s="68"/>
    </row>
    <row r="88" spans="1:3" ht="15.95" customHeight="1" thickBot="1">
      <c r="A88" s="9" t="s">
        <v>13</v>
      </c>
      <c r="B88" s="41"/>
      <c r="C88" s="68"/>
    </row>
    <row r="89" spans="1:3" ht="15.75" thickBot="1">
      <c r="A89" s="66" t="s">
        <v>14</v>
      </c>
      <c r="B89" s="42"/>
      <c r="C89" s="68"/>
    </row>
    <row r="90" spans="1:3" ht="15.75" thickBot="1">
      <c r="A90" s="66" t="s">
        <v>15</v>
      </c>
      <c r="B90" s="41"/>
      <c r="C90" s="68"/>
    </row>
    <row r="91" spans="1:3" ht="15.75" thickBot="1">
      <c r="A91" s="66" t="s">
        <v>16</v>
      </c>
      <c r="B91" s="44"/>
      <c r="C91" s="69"/>
    </row>
    <row r="92" spans="1:3" ht="15.75" thickBot="1">
      <c r="A92" s="86" t="s">
        <v>17</v>
      </c>
      <c r="B92" s="93"/>
      <c r="C92" s="63">
        <f>SUM(C83:C91)</f>
        <v>13.678461538461537</v>
      </c>
    </row>
    <row r="93" spans="1:3" ht="15.75" thickBot="1"/>
    <row r="94" spans="1:3" ht="15.75" thickBot="1">
      <c r="A94" s="46">
        <v>1.59</v>
      </c>
      <c r="B94" s="12" t="s">
        <v>18</v>
      </c>
      <c r="C94" s="19">
        <v>1.68</v>
      </c>
    </row>
    <row r="95" spans="1:3" s="26" customFormat="1" ht="15.75" thickBot="1">
      <c r="A95" s="12" t="s">
        <v>19</v>
      </c>
      <c r="B95" s="11"/>
      <c r="C95" s="27"/>
    </row>
    <row r="96" spans="1:3" ht="15.75" thickBot="1">
      <c r="A96" s="14" t="s">
        <v>20</v>
      </c>
      <c r="B96" s="14">
        <f>C83*B95</f>
        <v>0</v>
      </c>
      <c r="C96" s="27"/>
    </row>
    <row r="97" spans="1:3" ht="15.75" thickBot="1">
      <c r="A97" s="14" t="s">
        <v>21</v>
      </c>
      <c r="B97" s="14">
        <f>B96-C92</f>
        <v>-13.678461538461537</v>
      </c>
      <c r="C97" s="27"/>
    </row>
    <row r="98" spans="1:3">
      <c r="A98" s="28"/>
      <c r="B98" s="29"/>
      <c r="C98" s="27"/>
    </row>
    <row r="99" spans="1:3" ht="15.75" thickBot="1">
      <c r="C99" s="30"/>
    </row>
    <row r="100" spans="1:3" ht="15.75" thickBot="1">
      <c r="A100" s="94" t="s">
        <v>24</v>
      </c>
      <c r="B100" s="95"/>
      <c r="C100" s="96"/>
    </row>
    <row r="101" spans="1:3" ht="39" thickBot="1">
      <c r="A101" s="3" t="s">
        <v>1</v>
      </c>
      <c r="B101" s="4"/>
      <c r="C101" s="4" t="s">
        <v>2</v>
      </c>
    </row>
    <row r="102" spans="1:3" ht="27.95" customHeight="1" thickBot="1">
      <c r="A102" s="3" t="s">
        <v>3</v>
      </c>
      <c r="B102" s="62" t="s">
        <v>4</v>
      </c>
      <c r="C102" s="4"/>
    </row>
    <row r="103" spans="1:3" ht="15.75" thickBot="1">
      <c r="A103" s="6" t="s">
        <v>5</v>
      </c>
      <c r="B103" s="7">
        <v>1922.87</v>
      </c>
      <c r="C103" s="18">
        <f>B103/156</f>
        <v>12.326089743589742</v>
      </c>
    </row>
    <row r="104" spans="1:3" ht="15.75" thickBot="1">
      <c r="A104" s="6" t="s">
        <v>7</v>
      </c>
      <c r="B104" s="8">
        <v>103.29</v>
      </c>
      <c r="C104" s="18">
        <f t="shared" ref="C104:C107" si="4">B104/156</f>
        <v>0.66211538461538466</v>
      </c>
    </row>
    <row r="105" spans="1:3" ht="15.75" thickBot="1">
      <c r="A105" s="6" t="s">
        <v>6</v>
      </c>
      <c r="B105" s="8">
        <v>13.46</v>
      </c>
      <c r="C105" s="18">
        <f t="shared" si="4"/>
        <v>8.6282051282051284E-2</v>
      </c>
    </row>
    <row r="106" spans="1:3" ht="15.75" thickBot="1">
      <c r="A106" s="6" t="s">
        <v>8</v>
      </c>
      <c r="B106" s="8">
        <v>161.36000000000001</v>
      </c>
      <c r="C106" s="18">
        <f t="shared" si="4"/>
        <v>1.0343589743589745</v>
      </c>
    </row>
    <row r="107" spans="1:3" ht="15.75" thickBot="1">
      <c r="A107" s="6" t="s">
        <v>9</v>
      </c>
      <c r="B107" s="8">
        <v>19</v>
      </c>
      <c r="C107" s="18">
        <f t="shared" si="4"/>
        <v>0.12179487179487179</v>
      </c>
    </row>
    <row r="108" spans="1:3" ht="15.75" thickBot="1">
      <c r="A108" s="91" t="s">
        <v>10</v>
      </c>
      <c r="B108" s="85"/>
      <c r="C108" s="72">
        <f>SUM(C103:C106)</f>
        <v>14.108846153846153</v>
      </c>
    </row>
    <row r="109" spans="1:3" ht="15.75" thickBot="1">
      <c r="A109" s="9" t="s">
        <v>26</v>
      </c>
      <c r="B109" s="37"/>
      <c r="C109" s="67"/>
    </row>
    <row r="110" spans="1:3" ht="15.75" thickBot="1">
      <c r="A110" s="9" t="s">
        <v>27</v>
      </c>
      <c r="B110" s="39"/>
      <c r="C110" s="68"/>
    </row>
    <row r="111" spans="1:3" ht="15.75" thickBot="1">
      <c r="A111" s="10" t="s">
        <v>11</v>
      </c>
      <c r="B111" s="39"/>
      <c r="C111" s="68"/>
    </row>
    <row r="112" spans="1:3" ht="15.75" thickBot="1">
      <c r="A112" s="9" t="s">
        <v>12</v>
      </c>
      <c r="B112" s="41"/>
      <c r="C112" s="43"/>
    </row>
    <row r="113" spans="1:3" ht="15.75" thickBot="1">
      <c r="A113" s="9" t="s">
        <v>13</v>
      </c>
      <c r="B113" s="41"/>
      <c r="C113" s="40"/>
    </row>
    <row r="114" spans="1:3" ht="15.75" thickBot="1">
      <c r="A114" s="66" t="s">
        <v>14</v>
      </c>
      <c r="B114" s="42"/>
      <c r="C114" s="43"/>
    </row>
    <row r="115" spans="1:3" ht="15.75" thickBot="1">
      <c r="A115" s="66" t="s">
        <v>15</v>
      </c>
      <c r="B115" s="41"/>
      <c r="C115" s="43"/>
    </row>
    <row r="116" spans="1:3" ht="15.75" thickBot="1">
      <c r="A116" s="66" t="s">
        <v>16</v>
      </c>
      <c r="B116" s="44"/>
      <c r="C116" s="45"/>
    </row>
    <row r="117" spans="1:3" ht="15.75" thickBot="1">
      <c r="A117" s="86" t="s">
        <v>17</v>
      </c>
      <c r="B117" s="87"/>
      <c r="C117" s="24">
        <f>SUM(C108:C116)</f>
        <v>14.108846153846153</v>
      </c>
    </row>
    <row r="118" spans="1:3" ht="15.75" thickBot="1"/>
    <row r="119" spans="1:3" ht="15.75" thickBot="1">
      <c r="A119" s="46">
        <v>1.59</v>
      </c>
      <c r="B119" s="12" t="s">
        <v>18</v>
      </c>
      <c r="C119" s="19">
        <v>1.68</v>
      </c>
    </row>
    <row r="120" spans="1:3" s="26" customFormat="1" ht="15.75" thickBot="1">
      <c r="A120" s="12" t="s">
        <v>19</v>
      </c>
      <c r="B120" s="11"/>
      <c r="C120" s="27"/>
    </row>
    <row r="121" spans="1:3" ht="15.75" thickBot="1">
      <c r="A121" s="14" t="s">
        <v>20</v>
      </c>
      <c r="B121" s="14">
        <f>C108*B120</f>
        <v>0</v>
      </c>
    </row>
    <row r="122" spans="1:3" ht="15.75" thickBot="1">
      <c r="A122" s="14" t="s">
        <v>21</v>
      </c>
      <c r="B122" s="14">
        <f>B121-C117</f>
        <v>-14.108846153846153</v>
      </c>
    </row>
  </sheetData>
  <mergeCells count="16">
    <mergeCell ref="A108:B108"/>
    <mergeCell ref="A117:B117"/>
    <mergeCell ref="A67:B67"/>
    <mergeCell ref="A75:C75"/>
    <mergeCell ref="A83:B83"/>
    <mergeCell ref="A92:B92"/>
    <mergeCell ref="A100:C100"/>
    <mergeCell ref="A58:B58"/>
    <mergeCell ref="A1:C1"/>
    <mergeCell ref="A3:C3"/>
    <mergeCell ref="A10:B10"/>
    <mergeCell ref="A19:B19"/>
    <mergeCell ref="A27:C27"/>
    <mergeCell ref="A34:B34"/>
    <mergeCell ref="A43:B43"/>
    <mergeCell ref="A51:C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All.6_Dettaglio Offerta econom.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Spinelli Marialuisa</dc:creator>
  <cp:lastModifiedBy>fontanaele</cp:lastModifiedBy>
  <dcterms:created xsi:type="dcterms:W3CDTF">2021-01-10T20:24:47Z</dcterms:created>
  <dcterms:modified xsi:type="dcterms:W3CDTF">2021-01-12T11:16:57Z</dcterms:modified>
</cp:coreProperties>
</file>