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vattil\Desktop\SATER\Reti chirurgiche\2022\Documenti di Gara\"/>
    </mc:Choice>
  </mc:AlternateContent>
  <xr:revisionPtr revIDLastSave="0" documentId="13_ncr:1_{FD04F333-F05A-4C88-99AE-B1AE23938046}" xr6:coauthVersionLast="36" xr6:coauthVersionMax="36" xr10:uidLastSave="{00000000-0000-0000-0000-000000000000}"/>
  <bookViews>
    <workbookView xWindow="0" yWindow="0" windowWidth="28800" windowHeight="12225" xr2:uid="{BA606E99-4B20-492D-A659-7B8AE95FE8C5}"/>
  </bookViews>
  <sheets>
    <sheet name="Foglio1" sheetId="1" r:id="rId1"/>
  </sheets>
  <definedNames>
    <definedName name="_xlnm._FilterDatabase" localSheetId="0" hidden="1">Foglio1!$A$1:$K$30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I2" i="1"/>
  <c r="E2" i="1" l="1"/>
  <c r="F2" i="1" s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E3" i="1"/>
  <c r="E4" i="1"/>
  <c r="E5" i="1"/>
  <c r="F5" i="1" s="1"/>
  <c r="E6" i="1"/>
  <c r="F6" i="1" s="1"/>
  <c r="E7" i="1"/>
  <c r="F7" i="1" s="1"/>
  <c r="E8" i="1"/>
  <c r="E9" i="1"/>
  <c r="F9" i="1" s="1"/>
  <c r="E10" i="1"/>
  <c r="F10" i="1" s="1"/>
  <c r="E11" i="1"/>
  <c r="F11" i="1" s="1"/>
  <c r="E12" i="1"/>
  <c r="E13" i="1"/>
  <c r="F13" i="1" s="1"/>
  <c r="E14" i="1"/>
  <c r="F14" i="1" s="1"/>
  <c r="E15" i="1"/>
  <c r="F15" i="1" s="1"/>
  <c r="E16" i="1"/>
  <c r="E17" i="1"/>
  <c r="F17" i="1" s="1"/>
  <c r="E18" i="1"/>
  <c r="F18" i="1" s="1"/>
  <c r="E19" i="1"/>
  <c r="F19" i="1" s="1"/>
  <c r="E20" i="1"/>
  <c r="E21" i="1"/>
  <c r="F21" i="1" s="1"/>
  <c r="E22" i="1"/>
  <c r="F22" i="1" s="1"/>
  <c r="E23" i="1"/>
  <c r="F23" i="1" s="1"/>
  <c r="E24" i="1"/>
  <c r="E25" i="1"/>
  <c r="F25" i="1" s="1"/>
  <c r="E26" i="1"/>
  <c r="F26" i="1" s="1"/>
  <c r="E27" i="1"/>
  <c r="F27" i="1" s="1"/>
  <c r="E28" i="1"/>
  <c r="E29" i="1"/>
  <c r="F29" i="1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2" i="1"/>
  <c r="H2" i="1" s="1"/>
  <c r="F3" i="1" l="1"/>
  <c r="H3" i="1" s="1"/>
  <c r="H23" i="1"/>
  <c r="H15" i="1"/>
  <c r="H7" i="1"/>
  <c r="H22" i="1"/>
  <c r="H18" i="1"/>
  <c r="H10" i="1"/>
  <c r="H6" i="1"/>
  <c r="H27" i="1"/>
  <c r="H19" i="1"/>
  <c r="H11" i="1"/>
  <c r="H26" i="1"/>
  <c r="H14" i="1"/>
  <c r="H29" i="1"/>
  <c r="H25" i="1"/>
  <c r="H21" i="1"/>
  <c r="H17" i="1"/>
  <c r="H13" i="1"/>
  <c r="H9" i="1"/>
  <c r="H5" i="1"/>
  <c r="F28" i="1"/>
  <c r="H28" i="1" s="1"/>
  <c r="F24" i="1"/>
  <c r="H24" i="1" s="1"/>
  <c r="F20" i="1"/>
  <c r="H20" i="1" s="1"/>
  <c r="F16" i="1"/>
  <c r="H16" i="1" s="1"/>
  <c r="F12" i="1"/>
  <c r="H12" i="1" s="1"/>
  <c r="F8" i="1"/>
  <c r="H8" i="1" s="1"/>
  <c r="F4" i="1"/>
  <c r="H4" i="1" s="1"/>
</calcChain>
</file>

<file path=xl/sharedStrings.xml><?xml version="1.0" encoding="utf-8"?>
<sst xmlns="http://schemas.openxmlformats.org/spreadsheetml/2006/main" count="75" uniqueCount="41">
  <si>
    <t>LOTTI</t>
  </si>
  <si>
    <t>CIG</t>
  </si>
  <si>
    <t>CPV</t>
  </si>
  <si>
    <t>5° D'OBBLIGO</t>
  </si>
  <si>
    <t>CAUZIONE 4 ANNI (2%)</t>
  </si>
  <si>
    <t>CAUZIONE RIDOTTA 4 ANNI (1%)</t>
  </si>
  <si>
    <t xml:space="preserve">93452421AA </t>
  </si>
  <si>
    <t xml:space="preserve">934526222B </t>
  </si>
  <si>
    <t>93490128C2</t>
  </si>
  <si>
    <t>9349053A97</t>
  </si>
  <si>
    <t>9349072A45</t>
  </si>
  <si>
    <t>9349266A5D</t>
  </si>
  <si>
    <t>9349309DD8</t>
  </si>
  <si>
    <t>9349407EB7</t>
  </si>
  <si>
    <t>9349427F38</t>
  </si>
  <si>
    <t>934947245E</t>
  </si>
  <si>
    <t>934949682B</t>
  </si>
  <si>
    <t>9349616B31</t>
  </si>
  <si>
    <t>93496241CE</t>
  </si>
  <si>
    <t>9349639E2B</t>
  </si>
  <si>
    <t>9349655B60</t>
  </si>
  <si>
    <t>93496696EF</t>
  </si>
  <si>
    <t>9349677D87</t>
  </si>
  <si>
    <t>93496864F7</t>
  </si>
  <si>
    <t>9348980E58</t>
  </si>
  <si>
    <t>9349243763</t>
  </si>
  <si>
    <t>9349278446</t>
  </si>
  <si>
    <t>9349394400</t>
  </si>
  <si>
    <t>9349507141</t>
  </si>
  <si>
    <t>9349587345</t>
  </si>
  <si>
    <t>9349632866</t>
  </si>
  <si>
    <t>9349650741</t>
  </si>
  <si>
    <t>9349661057</t>
  </si>
  <si>
    <t>9349697E08</t>
  </si>
  <si>
    <t>33184100-4</t>
  </si>
  <si>
    <t>TOTALE OPZIONI</t>
  </si>
  <si>
    <t>OPZIONI RINNOVO (2 ANNI)</t>
  </si>
  <si>
    <t>PROROGA TECNICA (6 MESI)</t>
  </si>
  <si>
    <t>BASE D'ASTA 
(4 ANNI)</t>
  </si>
  <si>
    <t>CONTRIBUTO ANAC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</si>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</sst>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[$€-410]\ #,##0.00;[Red]\-[$€-410]\ #,##0.00"/>
    <numFmt numFmtId="166" formatCode="#,##0.00\ [$€-410];[Red]\-#,##0.00\ [$€-410]"/>
    <numFmt numFmtId="167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6" fontId="0" fillId="0" borderId="0" xfId="0" applyNumberFormat="1"/>
    <xf numFmtId="0" fontId="0" fillId="0" borderId="1" xfId="0" applyBorder="1" applyAlignment="1">
      <alignment horizontal="right" vertical="center"/>
    </xf>
    <xf numFmtId="167" fontId="0" fillId="0" borderId="1" xfId="0" applyNumberFormat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34AA9-0300-4883-B657-CB6D72438D91}">
  <dimension ref="A1:K32"/>
  <sheetViews>
    <sheetView tabSelected="1" workbookViewId="0">
      <selection activeCell="C30" sqref="C30:K32"/>
    </sheetView>
  </sheetViews>
  <sheetFormatPr defaultRowHeight="15" x14ac:dyDescent="0.25"/>
  <cols>
    <col min="1" max="1" width="9.140625" style="2"/>
    <col min="2" max="2" width="15.5703125" customWidth="1"/>
    <col min="3" max="3" width="12.28515625" customWidth="1"/>
    <col min="4" max="4" width="15.5703125" customWidth="1"/>
    <col min="5" max="5" width="18.42578125" customWidth="1"/>
    <col min="6" max="6" width="16.42578125" customWidth="1"/>
    <col min="7" max="8" width="14.7109375" customWidth="1"/>
    <col min="9" max="9" width="12" customWidth="1"/>
    <col min="10" max="10" width="14" customWidth="1"/>
    <col min="11" max="11" width="13.42578125" customWidth="1"/>
  </cols>
  <sheetData>
    <row r="1" spans="1:11" s="3" customFormat="1" ht="48" customHeight="1" x14ac:dyDescent="0.25">
      <c r="A1" s="4" t="s">
        <v>0</v>
      </c>
      <c r="B1" s="4" t="s">
        <v>1</v>
      </c>
      <c r="C1" s="4" t="s">
        <v>2</v>
      </c>
      <c r="D1" s="5" t="s">
        <v>38</v>
      </c>
      <c r="E1" s="5" t="s">
        <v>36</v>
      </c>
      <c r="F1" s="5" t="s">
        <v>37</v>
      </c>
      <c r="G1" s="5" t="s">
        <v>3</v>
      </c>
      <c r="H1" s="5" t="s">
        <v>35</v>
      </c>
      <c r="I1" s="6" t="s">
        <v>4</v>
      </c>
      <c r="J1" s="5" t="s">
        <v>5</v>
      </c>
      <c r="K1" s="4" t="s">
        <v>39</v>
      </c>
    </row>
    <row r="2" spans="1:11" s="12" customFormat="1" x14ac:dyDescent="0.25">
      <c r="A2" s="10">
        <v>1</v>
      </c>
      <c r="B2" s="8" t="s">
        <v>6</v>
      </c>
      <c r="C2" s="8" t="s">
        <v>34</v>
      </c>
      <c r="D2" s="7">
        <v>25200</v>
      </c>
      <c r="E2" s="7">
        <f>D2/2</f>
        <v>12600</v>
      </c>
      <c r="F2" s="7">
        <f>E2/4</f>
        <v>3150</v>
      </c>
      <c r="G2" s="7">
        <f>D2*20%</f>
        <v>5040</v>
      </c>
      <c r="H2" s="7">
        <f>SUM(E2:G2)</f>
        <v>20790</v>
      </c>
      <c r="I2" s="11">
        <f>D2*2%</f>
        <v>504</v>
      </c>
      <c r="J2" s="11">
        <f>D2*1%</f>
        <v>252</v>
      </c>
      <c r="K2" s="14" t="s">
        <v>40</v>
      </c>
    </row>
    <row r="3" spans="1:11" s="12" customFormat="1" x14ac:dyDescent="0.25">
      <c r="A3" s="10">
        <v>2</v>
      </c>
      <c r="B3" s="8" t="s">
        <v>7</v>
      </c>
      <c r="C3" s="8" t="s">
        <v>34</v>
      </c>
      <c r="D3" s="7">
        <v>9000</v>
      </c>
      <c r="E3" s="7">
        <f t="shared" ref="E3:E29" si="0">D3/2</f>
        <v>4500</v>
      </c>
      <c r="F3" s="7">
        <f t="shared" ref="F3:F29" si="1">E3/4</f>
        <v>1125</v>
      </c>
      <c r="G3" s="7">
        <f t="shared" ref="G3:G29" si="2">D3*20%</f>
        <v>1800</v>
      </c>
      <c r="H3" s="7">
        <f t="shared" ref="H3:H29" si="3">SUM(E3:G3)</f>
        <v>7425</v>
      </c>
      <c r="I3" s="11">
        <f t="shared" ref="I3:I29" si="4">D3*2%</f>
        <v>180</v>
      </c>
      <c r="J3" s="11">
        <f t="shared" ref="J3:J29" si="5">D3*1%</f>
        <v>90</v>
      </c>
      <c r="K3" s="14" t="s">
        <v>40</v>
      </c>
    </row>
    <row r="4" spans="1:11" s="12" customFormat="1" x14ac:dyDescent="0.25">
      <c r="A4" s="10">
        <v>3</v>
      </c>
      <c r="B4" s="9" t="s">
        <v>24</v>
      </c>
      <c r="C4" s="8" t="s">
        <v>34</v>
      </c>
      <c r="D4" s="7">
        <v>85840</v>
      </c>
      <c r="E4" s="7">
        <f t="shared" si="0"/>
        <v>42920</v>
      </c>
      <c r="F4" s="7">
        <f t="shared" si="1"/>
        <v>10730</v>
      </c>
      <c r="G4" s="7">
        <f t="shared" si="2"/>
        <v>17168</v>
      </c>
      <c r="H4" s="7">
        <f t="shared" si="3"/>
        <v>70818</v>
      </c>
      <c r="I4" s="11">
        <f t="shared" si="4"/>
        <v>1716.8</v>
      </c>
      <c r="J4" s="11">
        <f t="shared" si="5"/>
        <v>858.4</v>
      </c>
      <c r="K4" s="15">
        <v>20</v>
      </c>
    </row>
    <row r="5" spans="1:11" s="12" customFormat="1" x14ac:dyDescent="0.25">
      <c r="A5" s="10">
        <v>4</v>
      </c>
      <c r="B5" s="8" t="s">
        <v>8</v>
      </c>
      <c r="C5" s="8" t="s">
        <v>34</v>
      </c>
      <c r="D5" s="7">
        <v>39200</v>
      </c>
      <c r="E5" s="7">
        <f t="shared" si="0"/>
        <v>19600</v>
      </c>
      <c r="F5" s="7">
        <f t="shared" si="1"/>
        <v>4900</v>
      </c>
      <c r="G5" s="7">
        <f t="shared" si="2"/>
        <v>7840</v>
      </c>
      <c r="H5" s="7">
        <f t="shared" si="3"/>
        <v>32340</v>
      </c>
      <c r="I5" s="11">
        <f t="shared" si="4"/>
        <v>784</v>
      </c>
      <c r="J5" s="11">
        <f t="shared" si="5"/>
        <v>392</v>
      </c>
      <c r="K5" s="14" t="s">
        <v>40</v>
      </c>
    </row>
    <row r="6" spans="1:11" s="12" customFormat="1" x14ac:dyDescent="0.25">
      <c r="A6" s="10">
        <v>5</v>
      </c>
      <c r="B6" s="8" t="s">
        <v>9</v>
      </c>
      <c r="C6" s="8" t="s">
        <v>34</v>
      </c>
      <c r="D6" s="7">
        <v>146400</v>
      </c>
      <c r="E6" s="7">
        <f t="shared" si="0"/>
        <v>73200</v>
      </c>
      <c r="F6" s="7">
        <f t="shared" si="1"/>
        <v>18300</v>
      </c>
      <c r="G6" s="7">
        <f t="shared" si="2"/>
        <v>29280</v>
      </c>
      <c r="H6" s="7">
        <f t="shared" si="3"/>
        <v>120780</v>
      </c>
      <c r="I6" s="11">
        <f t="shared" si="4"/>
        <v>2928</v>
      </c>
      <c r="J6" s="11">
        <f t="shared" si="5"/>
        <v>1464</v>
      </c>
      <c r="K6" s="15">
        <v>20</v>
      </c>
    </row>
    <row r="7" spans="1:11" s="12" customFormat="1" x14ac:dyDescent="0.25">
      <c r="A7" s="10">
        <v>6</v>
      </c>
      <c r="B7" s="8" t="s">
        <v>10</v>
      </c>
      <c r="C7" s="8" t="s">
        <v>34</v>
      </c>
      <c r="D7" s="7">
        <v>18400</v>
      </c>
      <c r="E7" s="7">
        <f t="shared" si="0"/>
        <v>9200</v>
      </c>
      <c r="F7" s="7">
        <f t="shared" si="1"/>
        <v>2300</v>
      </c>
      <c r="G7" s="7">
        <f t="shared" si="2"/>
        <v>3680</v>
      </c>
      <c r="H7" s="7">
        <f t="shared" si="3"/>
        <v>15180</v>
      </c>
      <c r="I7" s="11">
        <f t="shared" si="4"/>
        <v>368</v>
      </c>
      <c r="J7" s="11">
        <f t="shared" si="5"/>
        <v>184</v>
      </c>
      <c r="K7" s="14" t="s">
        <v>40</v>
      </c>
    </row>
    <row r="8" spans="1:11" s="12" customFormat="1" x14ac:dyDescent="0.25">
      <c r="A8" s="10">
        <v>7</v>
      </c>
      <c r="B8" s="9" t="s">
        <v>25</v>
      </c>
      <c r="C8" s="8" t="s">
        <v>34</v>
      </c>
      <c r="D8" s="7">
        <v>86120</v>
      </c>
      <c r="E8" s="7">
        <f t="shared" si="0"/>
        <v>43060</v>
      </c>
      <c r="F8" s="7">
        <f t="shared" si="1"/>
        <v>10765</v>
      </c>
      <c r="G8" s="7">
        <f t="shared" si="2"/>
        <v>17224</v>
      </c>
      <c r="H8" s="7">
        <f t="shared" si="3"/>
        <v>71049</v>
      </c>
      <c r="I8" s="11">
        <f t="shared" si="4"/>
        <v>1722.4</v>
      </c>
      <c r="J8" s="11">
        <f t="shared" si="5"/>
        <v>861.2</v>
      </c>
      <c r="K8" s="15">
        <v>20</v>
      </c>
    </row>
    <row r="9" spans="1:11" s="12" customFormat="1" x14ac:dyDescent="0.25">
      <c r="A9" s="10">
        <v>8</v>
      </c>
      <c r="B9" s="8" t="s">
        <v>11</v>
      </c>
      <c r="C9" s="8" t="s">
        <v>34</v>
      </c>
      <c r="D9" s="7">
        <v>242700</v>
      </c>
      <c r="E9" s="7">
        <f t="shared" si="0"/>
        <v>121350</v>
      </c>
      <c r="F9" s="7">
        <f t="shared" si="1"/>
        <v>30337.5</v>
      </c>
      <c r="G9" s="7">
        <f t="shared" si="2"/>
        <v>48540</v>
      </c>
      <c r="H9" s="7">
        <f t="shared" si="3"/>
        <v>200227.5</v>
      </c>
      <c r="I9" s="11">
        <f t="shared" si="4"/>
        <v>4854</v>
      </c>
      <c r="J9" s="11">
        <f t="shared" si="5"/>
        <v>2427</v>
      </c>
      <c r="K9" s="15">
        <v>35</v>
      </c>
    </row>
    <row r="10" spans="1:11" s="12" customFormat="1" x14ac:dyDescent="0.25">
      <c r="A10" s="10">
        <v>9</v>
      </c>
      <c r="B10" s="9" t="s">
        <v>26</v>
      </c>
      <c r="C10" s="8" t="s">
        <v>34</v>
      </c>
      <c r="D10" s="7">
        <v>204000</v>
      </c>
      <c r="E10" s="7">
        <f t="shared" si="0"/>
        <v>102000</v>
      </c>
      <c r="F10" s="7">
        <f t="shared" si="1"/>
        <v>25500</v>
      </c>
      <c r="G10" s="7">
        <f t="shared" si="2"/>
        <v>40800</v>
      </c>
      <c r="H10" s="7">
        <f t="shared" si="3"/>
        <v>168300</v>
      </c>
      <c r="I10" s="11">
        <f t="shared" si="4"/>
        <v>4080</v>
      </c>
      <c r="J10" s="11">
        <f t="shared" si="5"/>
        <v>2040</v>
      </c>
      <c r="K10" s="15">
        <v>35</v>
      </c>
    </row>
    <row r="11" spans="1:11" s="12" customFormat="1" x14ac:dyDescent="0.25">
      <c r="A11" s="10">
        <v>10</v>
      </c>
      <c r="B11" s="8" t="s">
        <v>12</v>
      </c>
      <c r="C11" s="8" t="s">
        <v>34</v>
      </c>
      <c r="D11" s="7">
        <v>54480</v>
      </c>
      <c r="E11" s="7">
        <f t="shared" si="0"/>
        <v>27240</v>
      </c>
      <c r="F11" s="7">
        <f t="shared" si="1"/>
        <v>6810</v>
      </c>
      <c r="G11" s="7">
        <f t="shared" si="2"/>
        <v>10896</v>
      </c>
      <c r="H11" s="7">
        <f t="shared" si="3"/>
        <v>44946</v>
      </c>
      <c r="I11" s="11">
        <f t="shared" si="4"/>
        <v>1089.5999999999999</v>
      </c>
      <c r="J11" s="11">
        <f t="shared" si="5"/>
        <v>544.79999999999995</v>
      </c>
      <c r="K11" s="14" t="s">
        <v>40</v>
      </c>
    </row>
    <row r="12" spans="1:11" s="12" customFormat="1" x14ac:dyDescent="0.25">
      <c r="A12" s="10">
        <v>11</v>
      </c>
      <c r="B12" s="9" t="s">
        <v>27</v>
      </c>
      <c r="C12" s="8" t="s">
        <v>34</v>
      </c>
      <c r="D12" s="7">
        <v>6120</v>
      </c>
      <c r="E12" s="7">
        <f t="shared" si="0"/>
        <v>3060</v>
      </c>
      <c r="F12" s="7">
        <f t="shared" si="1"/>
        <v>765</v>
      </c>
      <c r="G12" s="7">
        <f t="shared" si="2"/>
        <v>1224</v>
      </c>
      <c r="H12" s="7">
        <f t="shared" si="3"/>
        <v>5049</v>
      </c>
      <c r="I12" s="11">
        <f t="shared" si="4"/>
        <v>122.4</v>
      </c>
      <c r="J12" s="11">
        <f t="shared" si="5"/>
        <v>61.2</v>
      </c>
      <c r="K12" s="14" t="s">
        <v>40</v>
      </c>
    </row>
    <row r="13" spans="1:11" s="12" customFormat="1" x14ac:dyDescent="0.25">
      <c r="A13" s="10">
        <v>12</v>
      </c>
      <c r="B13" s="8" t="s">
        <v>13</v>
      </c>
      <c r="C13" s="8" t="s">
        <v>34</v>
      </c>
      <c r="D13" s="7">
        <v>250020</v>
      </c>
      <c r="E13" s="7">
        <f t="shared" si="0"/>
        <v>125010</v>
      </c>
      <c r="F13" s="7">
        <f t="shared" si="1"/>
        <v>31252.5</v>
      </c>
      <c r="G13" s="7">
        <f t="shared" si="2"/>
        <v>50004</v>
      </c>
      <c r="H13" s="7">
        <f t="shared" si="3"/>
        <v>206266.5</v>
      </c>
      <c r="I13" s="11">
        <f t="shared" si="4"/>
        <v>5000.4000000000005</v>
      </c>
      <c r="J13" s="11">
        <f t="shared" si="5"/>
        <v>2500.2000000000003</v>
      </c>
      <c r="K13" s="15">
        <v>35</v>
      </c>
    </row>
    <row r="14" spans="1:11" s="12" customFormat="1" x14ac:dyDescent="0.25">
      <c r="A14" s="10">
        <v>13</v>
      </c>
      <c r="B14" s="8" t="s">
        <v>14</v>
      </c>
      <c r="C14" s="8" t="s">
        <v>34</v>
      </c>
      <c r="D14" s="7">
        <v>425520</v>
      </c>
      <c r="E14" s="7">
        <f t="shared" si="0"/>
        <v>212760</v>
      </c>
      <c r="F14" s="7">
        <f t="shared" si="1"/>
        <v>53190</v>
      </c>
      <c r="G14" s="7">
        <f t="shared" si="2"/>
        <v>85104</v>
      </c>
      <c r="H14" s="7">
        <f t="shared" si="3"/>
        <v>351054</v>
      </c>
      <c r="I14" s="11">
        <f t="shared" si="4"/>
        <v>8510.4</v>
      </c>
      <c r="J14" s="11">
        <f t="shared" si="5"/>
        <v>4255.2</v>
      </c>
      <c r="K14" s="15">
        <v>70</v>
      </c>
    </row>
    <row r="15" spans="1:11" s="12" customFormat="1" x14ac:dyDescent="0.25">
      <c r="A15" s="10">
        <v>14</v>
      </c>
      <c r="B15" s="8" t="s">
        <v>15</v>
      </c>
      <c r="C15" s="8" t="s">
        <v>34</v>
      </c>
      <c r="D15" s="7">
        <v>52600</v>
      </c>
      <c r="E15" s="7">
        <f t="shared" si="0"/>
        <v>26300</v>
      </c>
      <c r="F15" s="7">
        <f t="shared" si="1"/>
        <v>6575</v>
      </c>
      <c r="G15" s="7">
        <f t="shared" si="2"/>
        <v>10520</v>
      </c>
      <c r="H15" s="7">
        <f t="shared" si="3"/>
        <v>43395</v>
      </c>
      <c r="I15" s="11">
        <f t="shared" si="4"/>
        <v>1052</v>
      </c>
      <c r="J15" s="11">
        <f t="shared" si="5"/>
        <v>526</v>
      </c>
      <c r="K15" s="14" t="s">
        <v>40</v>
      </c>
    </row>
    <row r="16" spans="1:11" s="12" customFormat="1" x14ac:dyDescent="0.25">
      <c r="A16" s="10">
        <v>15</v>
      </c>
      <c r="B16" s="8" t="s">
        <v>16</v>
      </c>
      <c r="C16" s="8" t="s">
        <v>34</v>
      </c>
      <c r="D16" s="7">
        <v>160860</v>
      </c>
      <c r="E16" s="7">
        <f t="shared" si="0"/>
        <v>80430</v>
      </c>
      <c r="F16" s="7">
        <f t="shared" si="1"/>
        <v>20107.5</v>
      </c>
      <c r="G16" s="7">
        <f t="shared" si="2"/>
        <v>32172</v>
      </c>
      <c r="H16" s="7">
        <f t="shared" si="3"/>
        <v>132709.5</v>
      </c>
      <c r="I16" s="11">
        <f t="shared" si="4"/>
        <v>3217.2000000000003</v>
      </c>
      <c r="J16" s="11">
        <f t="shared" si="5"/>
        <v>1608.6000000000001</v>
      </c>
      <c r="K16" s="15">
        <v>20</v>
      </c>
    </row>
    <row r="17" spans="1:11" s="12" customFormat="1" x14ac:dyDescent="0.25">
      <c r="A17" s="10">
        <v>16</v>
      </c>
      <c r="B17" s="9" t="s">
        <v>28</v>
      </c>
      <c r="C17" s="8" t="s">
        <v>34</v>
      </c>
      <c r="D17" s="7">
        <v>164240</v>
      </c>
      <c r="E17" s="7">
        <f t="shared" si="0"/>
        <v>82120</v>
      </c>
      <c r="F17" s="7">
        <f t="shared" si="1"/>
        <v>20530</v>
      </c>
      <c r="G17" s="7">
        <f t="shared" si="2"/>
        <v>32848</v>
      </c>
      <c r="H17" s="7">
        <f t="shared" si="3"/>
        <v>135498</v>
      </c>
      <c r="I17" s="11">
        <f t="shared" si="4"/>
        <v>3284.8</v>
      </c>
      <c r="J17" s="11">
        <f t="shared" si="5"/>
        <v>1642.4</v>
      </c>
      <c r="K17" s="15">
        <v>20</v>
      </c>
    </row>
    <row r="18" spans="1:11" s="12" customFormat="1" x14ac:dyDescent="0.25">
      <c r="A18" s="10">
        <v>17</v>
      </c>
      <c r="B18" s="9" t="s">
        <v>29</v>
      </c>
      <c r="C18" s="8" t="s">
        <v>34</v>
      </c>
      <c r="D18" s="7">
        <v>1307600</v>
      </c>
      <c r="E18" s="7">
        <f t="shared" si="0"/>
        <v>653800</v>
      </c>
      <c r="F18" s="7">
        <f t="shared" si="1"/>
        <v>163450</v>
      </c>
      <c r="G18" s="7">
        <f t="shared" si="2"/>
        <v>261520</v>
      </c>
      <c r="H18" s="7">
        <f t="shared" si="3"/>
        <v>1078770</v>
      </c>
      <c r="I18" s="11">
        <f t="shared" si="4"/>
        <v>26152</v>
      </c>
      <c r="J18" s="11">
        <f t="shared" si="5"/>
        <v>13076</v>
      </c>
      <c r="K18" s="15">
        <v>140</v>
      </c>
    </row>
    <row r="19" spans="1:11" s="12" customFormat="1" x14ac:dyDescent="0.25">
      <c r="A19" s="10">
        <v>18</v>
      </c>
      <c r="B19" s="8" t="s">
        <v>17</v>
      </c>
      <c r="C19" s="8" t="s">
        <v>34</v>
      </c>
      <c r="D19" s="7">
        <v>341260</v>
      </c>
      <c r="E19" s="7">
        <f t="shared" si="0"/>
        <v>170630</v>
      </c>
      <c r="F19" s="7">
        <f t="shared" si="1"/>
        <v>42657.5</v>
      </c>
      <c r="G19" s="7">
        <f t="shared" si="2"/>
        <v>68252</v>
      </c>
      <c r="H19" s="7">
        <f t="shared" si="3"/>
        <v>281539.5</v>
      </c>
      <c r="I19" s="11">
        <f t="shared" si="4"/>
        <v>6825.2</v>
      </c>
      <c r="J19" s="11">
        <f t="shared" si="5"/>
        <v>3412.6</v>
      </c>
      <c r="K19" s="15">
        <v>70</v>
      </c>
    </row>
    <row r="20" spans="1:11" s="12" customFormat="1" x14ac:dyDescent="0.25">
      <c r="A20" s="10">
        <v>19</v>
      </c>
      <c r="B20" s="8" t="s">
        <v>18</v>
      </c>
      <c r="C20" s="8" t="s">
        <v>34</v>
      </c>
      <c r="D20" s="7">
        <v>852560</v>
      </c>
      <c r="E20" s="7">
        <f t="shared" si="0"/>
        <v>426280</v>
      </c>
      <c r="F20" s="7">
        <f t="shared" si="1"/>
        <v>106570</v>
      </c>
      <c r="G20" s="7">
        <f t="shared" si="2"/>
        <v>170512</v>
      </c>
      <c r="H20" s="7">
        <f t="shared" si="3"/>
        <v>703362</v>
      </c>
      <c r="I20" s="11">
        <f t="shared" si="4"/>
        <v>17051.2</v>
      </c>
      <c r="J20" s="11">
        <f t="shared" si="5"/>
        <v>8525.6</v>
      </c>
      <c r="K20" s="15">
        <v>140</v>
      </c>
    </row>
    <row r="21" spans="1:11" s="12" customFormat="1" x14ac:dyDescent="0.25">
      <c r="A21" s="10">
        <v>20</v>
      </c>
      <c r="B21" s="9" t="s">
        <v>30</v>
      </c>
      <c r="C21" s="8" t="s">
        <v>34</v>
      </c>
      <c r="D21" s="7">
        <v>34440</v>
      </c>
      <c r="E21" s="7">
        <f t="shared" si="0"/>
        <v>17220</v>
      </c>
      <c r="F21" s="7">
        <f t="shared" si="1"/>
        <v>4305</v>
      </c>
      <c r="G21" s="7">
        <f t="shared" si="2"/>
        <v>6888</v>
      </c>
      <c r="H21" s="7">
        <f t="shared" si="3"/>
        <v>28413</v>
      </c>
      <c r="I21" s="11">
        <f t="shared" si="4"/>
        <v>688.80000000000007</v>
      </c>
      <c r="J21" s="11">
        <f t="shared" si="5"/>
        <v>344.40000000000003</v>
      </c>
      <c r="K21" s="14" t="s">
        <v>40</v>
      </c>
    </row>
    <row r="22" spans="1:11" s="12" customFormat="1" x14ac:dyDescent="0.25">
      <c r="A22" s="10">
        <v>21</v>
      </c>
      <c r="B22" s="8" t="s">
        <v>19</v>
      </c>
      <c r="C22" s="8" t="s">
        <v>34</v>
      </c>
      <c r="D22" s="7">
        <v>226880</v>
      </c>
      <c r="E22" s="7">
        <f t="shared" si="0"/>
        <v>113440</v>
      </c>
      <c r="F22" s="7">
        <f t="shared" si="1"/>
        <v>28360</v>
      </c>
      <c r="G22" s="7">
        <f t="shared" si="2"/>
        <v>45376</v>
      </c>
      <c r="H22" s="7">
        <f t="shared" si="3"/>
        <v>187176</v>
      </c>
      <c r="I22" s="11">
        <f t="shared" si="4"/>
        <v>4537.6000000000004</v>
      </c>
      <c r="J22" s="11">
        <f t="shared" si="5"/>
        <v>2268.8000000000002</v>
      </c>
      <c r="K22" s="15">
        <v>35</v>
      </c>
    </row>
    <row r="23" spans="1:11" s="12" customFormat="1" x14ac:dyDescent="0.25">
      <c r="A23" s="10">
        <v>22</v>
      </c>
      <c r="B23" s="9" t="s">
        <v>31</v>
      </c>
      <c r="C23" s="8" t="s">
        <v>34</v>
      </c>
      <c r="D23" s="7">
        <v>119320</v>
      </c>
      <c r="E23" s="7">
        <f t="shared" si="0"/>
        <v>59660</v>
      </c>
      <c r="F23" s="7">
        <f t="shared" si="1"/>
        <v>14915</v>
      </c>
      <c r="G23" s="7">
        <f t="shared" si="2"/>
        <v>23864</v>
      </c>
      <c r="H23" s="7">
        <f t="shared" si="3"/>
        <v>98439</v>
      </c>
      <c r="I23" s="11">
        <f t="shared" si="4"/>
        <v>2386.4</v>
      </c>
      <c r="J23" s="11">
        <f t="shared" si="5"/>
        <v>1193.2</v>
      </c>
      <c r="K23" s="15">
        <v>20</v>
      </c>
    </row>
    <row r="24" spans="1:11" s="12" customFormat="1" x14ac:dyDescent="0.25">
      <c r="A24" s="10">
        <v>23</v>
      </c>
      <c r="B24" s="8" t="s">
        <v>20</v>
      </c>
      <c r="C24" s="8" t="s">
        <v>34</v>
      </c>
      <c r="D24" s="7">
        <v>1199320</v>
      </c>
      <c r="E24" s="7">
        <f t="shared" si="0"/>
        <v>599660</v>
      </c>
      <c r="F24" s="7">
        <f t="shared" si="1"/>
        <v>149915</v>
      </c>
      <c r="G24" s="7">
        <f t="shared" si="2"/>
        <v>239864</v>
      </c>
      <c r="H24" s="7">
        <f t="shared" si="3"/>
        <v>989439</v>
      </c>
      <c r="I24" s="11">
        <f t="shared" si="4"/>
        <v>23986.400000000001</v>
      </c>
      <c r="J24" s="11">
        <f t="shared" si="5"/>
        <v>11993.2</v>
      </c>
      <c r="K24" s="15">
        <v>140</v>
      </c>
    </row>
    <row r="25" spans="1:11" s="12" customFormat="1" x14ac:dyDescent="0.25">
      <c r="A25" s="10">
        <v>24</v>
      </c>
      <c r="B25" s="9" t="s">
        <v>32</v>
      </c>
      <c r="C25" s="8" t="s">
        <v>34</v>
      </c>
      <c r="D25" s="7">
        <v>924600</v>
      </c>
      <c r="E25" s="7">
        <f t="shared" si="0"/>
        <v>462300</v>
      </c>
      <c r="F25" s="7">
        <f t="shared" si="1"/>
        <v>115575</v>
      </c>
      <c r="G25" s="7">
        <f t="shared" si="2"/>
        <v>184920</v>
      </c>
      <c r="H25" s="7">
        <f t="shared" si="3"/>
        <v>762795</v>
      </c>
      <c r="I25" s="11">
        <f t="shared" si="4"/>
        <v>18492</v>
      </c>
      <c r="J25" s="11">
        <f t="shared" si="5"/>
        <v>9246</v>
      </c>
      <c r="K25" s="15">
        <v>140</v>
      </c>
    </row>
    <row r="26" spans="1:11" s="12" customFormat="1" x14ac:dyDescent="0.25">
      <c r="A26" s="10">
        <v>25</v>
      </c>
      <c r="B26" s="8" t="s">
        <v>21</v>
      </c>
      <c r="C26" s="8" t="s">
        <v>34</v>
      </c>
      <c r="D26" s="7">
        <v>475200</v>
      </c>
      <c r="E26" s="7">
        <f t="shared" si="0"/>
        <v>237600</v>
      </c>
      <c r="F26" s="7">
        <f t="shared" si="1"/>
        <v>59400</v>
      </c>
      <c r="G26" s="7">
        <f t="shared" si="2"/>
        <v>95040</v>
      </c>
      <c r="H26" s="7">
        <f t="shared" si="3"/>
        <v>392040</v>
      </c>
      <c r="I26" s="11">
        <f t="shared" si="4"/>
        <v>9504</v>
      </c>
      <c r="J26" s="11">
        <f t="shared" si="5"/>
        <v>4752</v>
      </c>
      <c r="K26" s="15">
        <v>80</v>
      </c>
    </row>
    <row r="27" spans="1:11" s="12" customFormat="1" x14ac:dyDescent="0.25">
      <c r="A27" s="10">
        <v>26</v>
      </c>
      <c r="B27" s="8" t="s">
        <v>22</v>
      </c>
      <c r="C27" s="8" t="s">
        <v>34</v>
      </c>
      <c r="D27" s="7">
        <v>664160</v>
      </c>
      <c r="E27" s="7">
        <f t="shared" si="0"/>
        <v>332080</v>
      </c>
      <c r="F27" s="7">
        <f t="shared" si="1"/>
        <v>83020</v>
      </c>
      <c r="G27" s="7">
        <f t="shared" si="2"/>
        <v>132832</v>
      </c>
      <c r="H27" s="7">
        <f t="shared" si="3"/>
        <v>547932</v>
      </c>
      <c r="I27" s="11">
        <f t="shared" si="4"/>
        <v>13283.2</v>
      </c>
      <c r="J27" s="11">
        <f t="shared" si="5"/>
        <v>6641.6</v>
      </c>
      <c r="K27" s="15">
        <v>140</v>
      </c>
    </row>
    <row r="28" spans="1:11" s="12" customFormat="1" x14ac:dyDescent="0.25">
      <c r="A28" s="10">
        <v>27</v>
      </c>
      <c r="B28" s="8" t="s">
        <v>23</v>
      </c>
      <c r="C28" s="8" t="s">
        <v>34</v>
      </c>
      <c r="D28" s="7">
        <v>447520</v>
      </c>
      <c r="E28" s="7">
        <f t="shared" si="0"/>
        <v>223760</v>
      </c>
      <c r="F28" s="7">
        <f t="shared" si="1"/>
        <v>55940</v>
      </c>
      <c r="G28" s="7">
        <f t="shared" si="2"/>
        <v>89504</v>
      </c>
      <c r="H28" s="7">
        <f t="shared" si="3"/>
        <v>369204</v>
      </c>
      <c r="I28" s="11">
        <f t="shared" si="4"/>
        <v>8950.4</v>
      </c>
      <c r="J28" s="11">
        <f t="shared" si="5"/>
        <v>4475.2</v>
      </c>
      <c r="K28" s="15">
        <v>80</v>
      </c>
    </row>
    <row r="29" spans="1:11" s="12" customFormat="1" x14ac:dyDescent="0.25">
      <c r="A29" s="10">
        <v>28</v>
      </c>
      <c r="B29" s="9" t="s">
        <v>33</v>
      </c>
      <c r="C29" s="8" t="s">
        <v>34</v>
      </c>
      <c r="D29" s="7">
        <v>1776000</v>
      </c>
      <c r="E29" s="7">
        <f t="shared" si="0"/>
        <v>888000</v>
      </c>
      <c r="F29" s="7">
        <f t="shared" si="1"/>
        <v>222000</v>
      </c>
      <c r="G29" s="7">
        <f t="shared" si="2"/>
        <v>355200</v>
      </c>
      <c r="H29" s="7">
        <f t="shared" si="3"/>
        <v>1465200</v>
      </c>
      <c r="I29" s="11">
        <f t="shared" si="4"/>
        <v>35520</v>
      </c>
      <c r="J29" s="11">
        <f t="shared" si="5"/>
        <v>17760</v>
      </c>
      <c r="K29" s="15">
        <v>140</v>
      </c>
    </row>
    <row r="30" spans="1:11" x14ac:dyDescent="0.25">
      <c r="D30" s="1"/>
      <c r="E30" s="1"/>
      <c r="F30" s="1"/>
      <c r="G30" s="1"/>
      <c r="H30" s="1"/>
    </row>
    <row r="31" spans="1:11" x14ac:dyDescent="0.25">
      <c r="D31" s="13"/>
      <c r="H31" s="13"/>
      <c r="I31" s="13"/>
      <c r="J31" s="13"/>
    </row>
    <row r="32" spans="1:11" x14ac:dyDescent="0.25">
      <c r="H32" s="13"/>
    </row>
  </sheetData>
  <autoFilter ref="A1:K30" xr:uid="{A7ECBA56-3577-4E77-A94A-DAC08F89E856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Rovatti Laura</dc:creator>
  <cp:lastModifiedBy>Rovatti Laura</cp:lastModifiedBy>
  <dcterms:created xsi:type="dcterms:W3CDTF">2022-07-27T06:26:53Z</dcterms:created>
  <dcterms:modified xsi:type="dcterms:W3CDTF">2022-09-08T11:09:57Z</dcterms:modified>
</cp:coreProperties>
</file>