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1\Servizio\Bilancio\SEF\Corte dei Conti\3. RICHIESTE CORTE DEI CONTI e NOTE ISTRUTTORIE\2023_Nota Istruttoria_Bilancio 2022\Punto 11 Covid 19\"/>
    </mc:Choice>
  </mc:AlternateContent>
  <xr:revisionPtr revIDLastSave="0" documentId="13_ncr:1_{C6ADB465-8AAD-405F-A8C8-2570F5155023}" xr6:coauthVersionLast="36" xr6:coauthVersionMax="36" xr10:uidLastSave="{00000000-0000-0000-0000-000000000000}"/>
  <bookViews>
    <workbookView xWindow="0" yWindow="0" windowWidth="23040" windowHeight="8484" xr2:uid="{43CA3C77-D3A7-4FEF-95FC-D678FA44A09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E73" i="1"/>
  <c r="E72" i="1"/>
  <c r="E83" i="1" s="1"/>
  <c r="E27" i="1"/>
  <c r="E5" i="1"/>
  <c r="E7" i="1" s="1"/>
  <c r="E85" i="1" s="1"/>
  <c r="E94" i="1" s="1"/>
</calcChain>
</file>

<file path=xl/sharedStrings.xml><?xml version="1.0" encoding="utf-8"?>
<sst xmlns="http://schemas.openxmlformats.org/spreadsheetml/2006/main" count="361" uniqueCount="247">
  <si>
    <t>Conto ministeriale</t>
  </si>
  <si>
    <t>Livello</t>
  </si>
  <si>
    <t>Conto</t>
  </si>
  <si>
    <t>Descrizione</t>
  </si>
  <si>
    <t>COVID CONSUNTIVO 2022</t>
  </si>
  <si>
    <t>AA0032</t>
  </si>
  <si>
    <t>A</t>
  </si>
  <si>
    <t>0010100301</t>
  </si>
  <si>
    <t>Contributi finalizzati</t>
  </si>
  <si>
    <t>AA0031</t>
  </si>
  <si>
    <t>0010100901</t>
  </si>
  <si>
    <t xml:space="preserve"> Finanziamento indistinto - altro</t>
  </si>
  <si>
    <t>AA0170</t>
  </si>
  <si>
    <t>0012100403</t>
  </si>
  <si>
    <t>Rimborsi da Dipartimento della Protezione Civile COVID 19</t>
  </si>
  <si>
    <t/>
  </si>
  <si>
    <t>AZ9999</t>
  </si>
  <si>
    <t>Totale valore della produzione (A)</t>
  </si>
  <si>
    <t>BA0040</t>
  </si>
  <si>
    <t>1000100101</t>
  </si>
  <si>
    <t>Medicinali con AIC, ad eccezione di vaccini ed emoderivati di produzione regionale</t>
  </si>
  <si>
    <t>BA0220</t>
  </si>
  <si>
    <t>1001300101</t>
  </si>
  <si>
    <t>Dispositivi medici</t>
  </si>
  <si>
    <t>BA0240</t>
  </si>
  <si>
    <t>1001700101</t>
  </si>
  <si>
    <t>Dispositivi medico diagnostici in vitro (IVD)</t>
  </si>
  <si>
    <t>BA0290</t>
  </si>
  <si>
    <t>1002700501</t>
  </si>
  <si>
    <t>Altri beni e prodotti sanitari</t>
  </si>
  <si>
    <t>1002700401</t>
  </si>
  <si>
    <t>Presidi medico-chirurgici</t>
  </si>
  <si>
    <t>1002700801</t>
  </si>
  <si>
    <t>Dispositivi di Protezione Individuale non Dispositivi Medici</t>
  </si>
  <si>
    <t>BA0320</t>
  </si>
  <si>
    <t>1003100101</t>
  </si>
  <si>
    <t>Prodotti alimentari</t>
  </si>
  <si>
    <t>BA0330</t>
  </si>
  <si>
    <t>1003300101</t>
  </si>
  <si>
    <t>Materiale di guardaroba, pulizia e convivenza</t>
  </si>
  <si>
    <t>BA0370</t>
  </si>
  <si>
    <t>1004100101</t>
  </si>
  <si>
    <t>Altro materiale non sanitario</t>
  </si>
  <si>
    <t>BA0350</t>
  </si>
  <si>
    <t>1003700101</t>
  </si>
  <si>
    <t>Supporti informatici</t>
  </si>
  <si>
    <t>1003700201</t>
  </si>
  <si>
    <t>Carta, cancelleria e stampati</t>
  </si>
  <si>
    <t>BA0430</t>
  </si>
  <si>
    <t>1050100101</t>
  </si>
  <si>
    <t>Medicina di base</t>
  </si>
  <si>
    <t>BA0440</t>
  </si>
  <si>
    <t>1050300101</t>
  </si>
  <si>
    <t>Pediatri di libera scelta</t>
  </si>
  <si>
    <t>BA0450</t>
  </si>
  <si>
    <t>1050500101</t>
  </si>
  <si>
    <t>Continuità assistenziale</t>
  </si>
  <si>
    <t>BA0570</t>
  </si>
  <si>
    <t>1052500101</t>
  </si>
  <si>
    <t>Specialistica da Convenzionati interni</t>
  </si>
  <si>
    <t>BA0620</t>
  </si>
  <si>
    <t>1053300101</t>
  </si>
  <si>
    <t>Specialistica da Convenzionati esterni della Regione per residenti</t>
  </si>
  <si>
    <t>BA0610</t>
  </si>
  <si>
    <t>1053100201</t>
  </si>
  <si>
    <t>Specialistica da Ospedali privati della Regione per residenti - altre prestazioni</t>
  </si>
  <si>
    <t>1053100104</t>
  </si>
  <si>
    <t>Specialistica da Ospedali privati della Regione per residenti - chirurgia ambulatoriale INTRA-AUSL</t>
  </si>
  <si>
    <t>BA0820</t>
  </si>
  <si>
    <t>1056500101</t>
  </si>
  <si>
    <t>Degenza erogata dall'ospedale di Sassuolo per residenti della Provincia</t>
  </si>
  <si>
    <t>BA0870</t>
  </si>
  <si>
    <t>1057300202</t>
  </si>
  <si>
    <t xml:space="preserve"> Degenza da Ospedali privati della Regione per residenti - non alta specialità INTRA-AUSL</t>
  </si>
  <si>
    <t>1057300203</t>
  </si>
  <si>
    <t>Degenza da Ospedali privati della Regione per residenti - non alta specialità EXTRA-AUSL</t>
  </si>
  <si>
    <t>BA1070</t>
  </si>
  <si>
    <t>1070700101</t>
  </si>
  <si>
    <t>Assistenza termale da strutture termali per residenti</t>
  </si>
  <si>
    <t>BA1130</t>
  </si>
  <si>
    <t>1071700201</t>
  </si>
  <si>
    <t>Trasporto degenti da privato</t>
  </si>
  <si>
    <t>BA1330</t>
  </si>
  <si>
    <t>1075100601</t>
  </si>
  <si>
    <t>Rimborsi DPI a Strutture Socio-Sociosanitarie</t>
  </si>
  <si>
    <t>1075100701</t>
  </si>
  <si>
    <t>Rimborsi a Strutture Private - emergenza COVID</t>
  </si>
  <si>
    <t>BA1390</t>
  </si>
  <si>
    <t>1075900201</t>
  </si>
  <si>
    <t>Specialistica in libera professione aziendale (Simil-ALP personale dipendente)</t>
  </si>
  <si>
    <t>BA1430</t>
  </si>
  <si>
    <t>1076700101</t>
  </si>
  <si>
    <t>Lavoro interinale - area sanitaria</t>
  </si>
  <si>
    <t>BA1440</t>
  </si>
  <si>
    <t>1076900101</t>
  </si>
  <si>
    <t>Altre forme di lavoro autonomo sanitarie</t>
  </si>
  <si>
    <t>BA1510</t>
  </si>
  <si>
    <t>1077900401</t>
  </si>
  <si>
    <t>Servizi di test sierologici/nasali rapidi da farmacie pubbliche</t>
  </si>
  <si>
    <t>1077900402</t>
  </si>
  <si>
    <t>Servizi di vaccinazione da farmacie pubbliche</t>
  </si>
  <si>
    <t>BA1530</t>
  </si>
  <si>
    <t>1078300101</t>
  </si>
  <si>
    <t>Ossigenoterapia da farmacie e aziende private</t>
  </si>
  <si>
    <t>1078300701</t>
  </si>
  <si>
    <t>Altri servizi sanitari da privato</t>
  </si>
  <si>
    <t>1078300901</t>
  </si>
  <si>
    <t>Service sanitari</t>
  </si>
  <si>
    <t>1078301001</t>
  </si>
  <si>
    <t>Servizi di test sierologici/nasali rapidi da farmacie private</t>
  </si>
  <si>
    <t>1078301002</t>
  </si>
  <si>
    <t>Servizi di vaccinazione da farmacie private</t>
  </si>
  <si>
    <t>BA1580</t>
  </si>
  <si>
    <t>1100100101</t>
  </si>
  <si>
    <t>Lavanderia, lavanolo e guardaroba</t>
  </si>
  <si>
    <t>BA1590</t>
  </si>
  <si>
    <t>1100300101</t>
  </si>
  <si>
    <t>Pulizie</t>
  </si>
  <si>
    <t>BA1602</t>
  </si>
  <si>
    <t>1100306001</t>
  </si>
  <si>
    <t>Mensa degenti</t>
  </si>
  <si>
    <t>BA1620</t>
  </si>
  <si>
    <t>1100900101</t>
  </si>
  <si>
    <t>Servizi informatici</t>
  </si>
  <si>
    <t>BA1630</t>
  </si>
  <si>
    <t>1101100101</t>
  </si>
  <si>
    <t>Trasporti non sanitari e logistica</t>
  </si>
  <si>
    <t>BA1640</t>
  </si>
  <si>
    <t>1101300101</t>
  </si>
  <si>
    <t>Smaltimento rifiuti</t>
  </si>
  <si>
    <t>BA1650</t>
  </si>
  <si>
    <t>1101500101</t>
  </si>
  <si>
    <t>Utenze telefoniche</t>
  </si>
  <si>
    <t>BA1660</t>
  </si>
  <si>
    <t>1101700101</t>
  </si>
  <si>
    <t>Energia elettrica</t>
  </si>
  <si>
    <t>BA1690</t>
  </si>
  <si>
    <t>1102100101</t>
  </si>
  <si>
    <t>Assicurazioni per responsabilità civile</t>
  </si>
  <si>
    <t>BA1730</t>
  </si>
  <si>
    <t>1102700301</t>
  </si>
  <si>
    <t>Servizi di prenotazione da pubblico</t>
  </si>
  <si>
    <t>BA1740</t>
  </si>
  <si>
    <t>1102900101</t>
  </si>
  <si>
    <t>Servizi di prenotazione da privato</t>
  </si>
  <si>
    <t>1102902001</t>
  </si>
  <si>
    <t>Servizi di Vigilanza</t>
  </si>
  <si>
    <t>BA1820</t>
  </si>
  <si>
    <t>1104100101</t>
  </si>
  <si>
    <t>Lavoro interinale - area non sanitaria</t>
  </si>
  <si>
    <t>BA1940</t>
  </si>
  <si>
    <t>1150500101</t>
  </si>
  <si>
    <t>Manutenzione attrezzature sanitarie</t>
  </si>
  <si>
    <t>BA1950</t>
  </si>
  <si>
    <t>1150700101</t>
  </si>
  <si>
    <t>Manutenzione e riparazione ai mobili e arredi</t>
  </si>
  <si>
    <t>BA1960</t>
  </si>
  <si>
    <t>1150900101</t>
  </si>
  <si>
    <t>Manutenzione automezzi</t>
  </si>
  <si>
    <t>BA1970</t>
  </si>
  <si>
    <t>1151100101</t>
  </si>
  <si>
    <t>Manutenzione attrezzature informatiche</t>
  </si>
  <si>
    <t>1151100201</t>
  </si>
  <si>
    <t>Manutenzione ai software</t>
  </si>
  <si>
    <t>BA2000</t>
  </si>
  <si>
    <t>1200100101</t>
  </si>
  <si>
    <t>Affitti passivi</t>
  </si>
  <si>
    <t>BA2020</t>
  </si>
  <si>
    <t>1200300101</t>
  </si>
  <si>
    <t>Canoni di noleggio attrezzature sanitarie</t>
  </si>
  <si>
    <t>BA2030</t>
  </si>
  <si>
    <t>1200500101</t>
  </si>
  <si>
    <t>Canoni di noleggio attrezzature e altri beni non sanitari</t>
  </si>
  <si>
    <t>BA2120</t>
  </si>
  <si>
    <t>1250100101</t>
  </si>
  <si>
    <t>P. Sanitario Medico - Competenze fisse -T.IND</t>
  </si>
  <si>
    <t>1250100401</t>
  </si>
  <si>
    <t>P. Sanitario Medico - Oneri previdenziali ed assistenziali -T.IND</t>
  </si>
  <si>
    <t>BA2130</t>
  </si>
  <si>
    <t>1250300101</t>
  </si>
  <si>
    <t>P. Sanitario Medico - Competenze fisse- T.D</t>
  </si>
  <si>
    <t>1250300401</t>
  </si>
  <si>
    <t>P. Sanitario Medico - Oneri previdenziali ed assistenziali -T.D</t>
  </si>
  <si>
    <t>BA2160</t>
  </si>
  <si>
    <t>1250700101</t>
  </si>
  <si>
    <t>P. Sanitario Non Medico-Dirigenza - Competenze fisse - T.IND</t>
  </si>
  <si>
    <t>1250700401</t>
  </si>
  <si>
    <t>P. Sanitario Non Medico-Dirigenza - Oneri previdenziali ed assistenziali -T.IND</t>
  </si>
  <si>
    <t>BA2170</t>
  </si>
  <si>
    <t>1250900101</t>
  </si>
  <si>
    <t>P. Sanitario Non Medico-Dirigenza - Competenze fisse - T.D</t>
  </si>
  <si>
    <t>1250900401</t>
  </si>
  <si>
    <t>P. Sanitario Non Medico-Dirigenza - Oneri previdenziali ed assistenziali - T.D</t>
  </si>
  <si>
    <t>BA2200</t>
  </si>
  <si>
    <t>1251300401</t>
  </si>
  <si>
    <t>P. Sanitario Non Medico-Comparto_Infermieri - Competenze fisse -T.IND</t>
  </si>
  <si>
    <t>1251300601</t>
  </si>
  <si>
    <t>P. Sanitario Non Medico-Comparto_Infermieri - Oneri previdenziali ed assistenziali -TIND</t>
  </si>
  <si>
    <t>BA2210</t>
  </si>
  <si>
    <t>1251500401</t>
  </si>
  <si>
    <t>P. Sanitario Non Medico-Comparto_Infermieri - Competenze fisse -T.D</t>
  </si>
  <si>
    <t>1251500601</t>
  </si>
  <si>
    <t>P. Sanitario Non Medico-Comparto_Infermieri - Oneri previdenziali ed assistenziali -TD</t>
  </si>
  <si>
    <t>BA2380</t>
  </si>
  <si>
    <t>1350700101</t>
  </si>
  <si>
    <t>P. Tecnico-Comparto - Competenze fisse -T.IND</t>
  </si>
  <si>
    <t>1350700301</t>
  </si>
  <si>
    <t>P. Tecnico-Comparto - Oneri previdenziali ed assistenziali - T.IND</t>
  </si>
  <si>
    <t>BA2390</t>
  </si>
  <si>
    <t>1350900101</t>
  </si>
  <si>
    <t>P. Tecnico-Comparto - Competenze fisse-T.D</t>
  </si>
  <si>
    <t>1350900301</t>
  </si>
  <si>
    <t>P. Tecnico-Comparto - Oneri previdenziali ed assistenziali -T.D</t>
  </si>
  <si>
    <t>BA2480</t>
  </si>
  <si>
    <t>1400900101</t>
  </si>
  <si>
    <t>P. Amministrativo-Comparto - Competenze fisse -T.D</t>
  </si>
  <si>
    <t>1400900301</t>
  </si>
  <si>
    <t>P. Amministrativo-Comparto - Oneri previdenziali ed assistenziali -T.D</t>
  </si>
  <si>
    <t>BA2510</t>
  </si>
  <si>
    <t>1450100104</t>
  </si>
  <si>
    <t>Tassa rifiuti</t>
  </si>
  <si>
    <t>BZ9999</t>
  </si>
  <si>
    <t>Totale costi della produzione (B)</t>
  </si>
  <si>
    <t>EA0400</t>
  </si>
  <si>
    <t>2151700201</t>
  </si>
  <si>
    <t>Sopravvenienze passive per oneri contrattuali arretrati - P. Sanitario Non Medico-Comparto_Infermieri</t>
  </si>
  <si>
    <t>XA0000</t>
  </si>
  <si>
    <t>Risultato prima delle imposte (A - B +/- C +/- D +/- E)</t>
  </si>
  <si>
    <t>YA0020</t>
  </si>
  <si>
    <t>2200100101</t>
  </si>
  <si>
    <t>IRAP Personale medico e veterinario</t>
  </si>
  <si>
    <t>2200100201</t>
  </si>
  <si>
    <t>IRAP Personale sanitario non medico - dirigenza</t>
  </si>
  <si>
    <t>2200100401</t>
  </si>
  <si>
    <t>IRAP Personale sanitario non medico - infermieri</t>
  </si>
  <si>
    <t>2200100801</t>
  </si>
  <si>
    <t>IRAP Personale tecnico - comparto</t>
  </si>
  <si>
    <t>2200101001</t>
  </si>
  <si>
    <t>IRAP Personale amministrativo - comparto</t>
  </si>
  <si>
    <t>YA0030</t>
  </si>
  <si>
    <t>2200300104</t>
  </si>
  <si>
    <t>IRAP Altri rapporti di lavoro sanitari assimilati al lavoro dipendente</t>
  </si>
  <si>
    <t>YZ9999</t>
  </si>
  <si>
    <t>Totale imposte e tasse (Y)</t>
  </si>
  <si>
    <t>ZZ9999</t>
  </si>
  <si>
    <t>RISULTATO DI ESERCIZIO</t>
  </si>
  <si>
    <t xml:space="preserve">CE COVID ANNO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</si>
</sst>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 applyFill="1" applyAlignment="1">
      <alignment wrapText="1"/>
    </xf>
    <xf numFmtId="0" fontId="2" fillId="0" borderId="0" xfId="0" applyFont="1"/>
    <xf numFmtId="43" fontId="2" fillId="0" borderId="0" xfId="1" applyFont="1" applyFill="1" applyAlignment="1">
      <alignment horizontal="center" wrapText="1"/>
    </xf>
    <xf numFmtId="0" fontId="0" fillId="0" borderId="0" xfId="0" applyFill="1"/>
    <xf numFmtId="43" fontId="3" fillId="0" borderId="0" xfId="1" applyFont="1" applyFill="1"/>
    <xf numFmtId="0" fontId="4" fillId="0" borderId="0" xfId="0" applyFont="1"/>
    <xf numFmtId="43" fontId="4" fillId="0" borderId="0" xfId="1" applyFont="1" applyFill="1"/>
    <xf numFmtId="0" fontId="5" fillId="0" borderId="0" xfId="0" applyFont="1"/>
    <xf numFmtId="43" fontId="4" fillId="0" borderId="0" xfId="1" applyFont="1" applyFill="1" applyAlignment="1">
      <alignment horizontal="right"/>
    </xf>
    <xf numFmtId="0" fontId="4" fillId="0" borderId="0" xfId="0" applyFont="1" applyFill="1"/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6" fillId="0" borderId="1" xfId="0" applyFont="1" applyBorder="1"/>
    <xf numFmtId="43" fontId="6" fillId="0" borderId="1" xfId="1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6" fillId="0" borderId="0" xfId="0" applyFont="1"/>
    <xf numFmtId="43" fontId="6" fillId="0" borderId="0" xfId="1" applyFont="1" applyFill="1" applyAlignment="1">
      <alignment horizontal="right"/>
    </xf>
    <xf numFmtId="4" fontId="6" fillId="0" borderId="0" xfId="0" applyNumberFormat="1" applyFont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9A6F-A85B-495A-8844-B88FEEB05B68}">
  <dimension ref="A1:F94"/>
  <sheetViews>
    <sheetView tabSelected="1" topLeftCell="A76" workbookViewId="0">
      <selection activeCell="A52" sqref="A52:XFD52"/>
    </sheetView>
  </sheetViews>
  <sheetFormatPr defaultRowHeight="14.4" x14ac:dyDescent="0.3"/>
  <cols>
    <col min="1" max="1" width="14.33203125" style="7" customWidth="1"/>
    <col min="2" max="2" width="6" style="6" customWidth="1"/>
    <col min="3" max="3" width="11.6640625" style="6" customWidth="1"/>
    <col min="4" max="4" width="52.33203125" style="6" customWidth="1"/>
    <col min="5" max="5" width="23.44140625" style="7" customWidth="1"/>
    <col min="6" max="6" width="8.88671875" style="6"/>
  </cols>
  <sheetData>
    <row r="1" spans="1:6" ht="18" x14ac:dyDescent="0.35">
      <c r="A1" s="5" t="s">
        <v>246</v>
      </c>
    </row>
    <row r="2" spans="1:6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6" x14ac:dyDescent="0.3">
      <c r="A3" s="8"/>
      <c r="B3" s="8"/>
      <c r="C3" s="8"/>
      <c r="D3" s="8"/>
      <c r="E3" s="8"/>
    </row>
    <row r="4" spans="1:6" s="4" customFormat="1" x14ac:dyDescent="0.3">
      <c r="A4" s="9" t="s">
        <v>5</v>
      </c>
      <c r="B4" s="10" t="s">
        <v>6</v>
      </c>
      <c r="C4" s="10" t="s">
        <v>7</v>
      </c>
      <c r="D4" s="10" t="s">
        <v>8</v>
      </c>
      <c r="E4" s="9">
        <v>471223</v>
      </c>
      <c r="F4" s="10"/>
    </row>
    <row r="5" spans="1:6" s="4" customFormat="1" x14ac:dyDescent="0.3">
      <c r="A5" s="9" t="s">
        <v>9</v>
      </c>
      <c r="B5" s="10" t="s">
        <v>6</v>
      </c>
      <c r="C5" s="10" t="s">
        <v>10</v>
      </c>
      <c r="D5" s="10" t="s">
        <v>11</v>
      </c>
      <c r="E5" s="9">
        <f>1217960+3769886+349993+6400155+875000</f>
        <v>12612994</v>
      </c>
      <c r="F5" s="10"/>
    </row>
    <row r="6" spans="1:6" x14ac:dyDescent="0.3">
      <c r="A6" s="9" t="s">
        <v>12</v>
      </c>
      <c r="B6" s="6" t="s">
        <v>6</v>
      </c>
      <c r="C6" s="6" t="s">
        <v>13</v>
      </c>
      <c r="D6" s="6" t="s">
        <v>14</v>
      </c>
      <c r="E6" s="9">
        <v>76782.45</v>
      </c>
    </row>
    <row r="7" spans="1:6" x14ac:dyDescent="0.3">
      <c r="A7" s="11"/>
      <c r="B7" s="12" t="s">
        <v>15</v>
      </c>
      <c r="C7" s="12" t="s">
        <v>16</v>
      </c>
      <c r="D7" s="13" t="s">
        <v>17</v>
      </c>
      <c r="E7" s="14">
        <f>SUM(E3:E6)</f>
        <v>13160999.449999999</v>
      </c>
    </row>
    <row r="8" spans="1:6" x14ac:dyDescent="0.3">
      <c r="A8" s="9" t="s">
        <v>18</v>
      </c>
      <c r="B8" s="6" t="s">
        <v>6</v>
      </c>
      <c r="C8" s="6" t="s">
        <v>19</v>
      </c>
      <c r="D8" s="6" t="s">
        <v>20</v>
      </c>
      <c r="E8" s="9">
        <v>-393839.8</v>
      </c>
    </row>
    <row r="9" spans="1:6" x14ac:dyDescent="0.3">
      <c r="A9" s="9" t="s">
        <v>21</v>
      </c>
      <c r="B9" s="6" t="s">
        <v>6</v>
      </c>
      <c r="C9" s="6" t="s">
        <v>22</v>
      </c>
      <c r="D9" s="6" t="s">
        <v>23</v>
      </c>
      <c r="E9" s="9">
        <v>-71585.84</v>
      </c>
    </row>
    <row r="10" spans="1:6" x14ac:dyDescent="0.3">
      <c r="A10" s="9" t="s">
        <v>24</v>
      </c>
      <c r="B10" s="6" t="s">
        <v>6</v>
      </c>
      <c r="C10" s="6" t="s">
        <v>25</v>
      </c>
      <c r="D10" s="6" t="s">
        <v>26</v>
      </c>
      <c r="E10" s="9">
        <v>-1500000</v>
      </c>
    </row>
    <row r="11" spans="1:6" x14ac:dyDescent="0.3">
      <c r="A11" s="9" t="s">
        <v>27</v>
      </c>
      <c r="B11" s="6" t="s">
        <v>6</v>
      </c>
      <c r="C11" s="6" t="s">
        <v>28</v>
      </c>
      <c r="D11" s="6" t="s">
        <v>29</v>
      </c>
      <c r="E11" s="9">
        <v>-56003.38</v>
      </c>
    </row>
    <row r="12" spans="1:6" x14ac:dyDescent="0.3">
      <c r="A12" s="9" t="s">
        <v>27</v>
      </c>
      <c r="B12" s="6" t="s">
        <v>6</v>
      </c>
      <c r="C12" s="6" t="s">
        <v>30</v>
      </c>
      <c r="D12" s="6" t="s">
        <v>31</v>
      </c>
      <c r="E12" s="9">
        <v>-5649.41</v>
      </c>
    </row>
    <row r="13" spans="1:6" x14ac:dyDescent="0.3">
      <c r="A13" s="9" t="s">
        <v>27</v>
      </c>
      <c r="B13" s="6" t="s">
        <v>6</v>
      </c>
      <c r="C13" s="6" t="s">
        <v>32</v>
      </c>
      <c r="D13" s="6" t="s">
        <v>33</v>
      </c>
      <c r="E13" s="9">
        <v>-301734</v>
      </c>
    </row>
    <row r="14" spans="1:6" x14ac:dyDescent="0.3">
      <c r="A14" s="9" t="s">
        <v>34</v>
      </c>
      <c r="B14" s="6" t="s">
        <v>6</v>
      </c>
      <c r="C14" s="6" t="s">
        <v>35</v>
      </c>
      <c r="D14" s="6" t="s">
        <v>36</v>
      </c>
      <c r="E14" s="9">
        <v>-2296.19</v>
      </c>
    </row>
    <row r="15" spans="1:6" x14ac:dyDescent="0.3">
      <c r="A15" s="9" t="s">
        <v>37</v>
      </c>
      <c r="B15" s="6" t="s">
        <v>6</v>
      </c>
      <c r="C15" s="6" t="s">
        <v>38</v>
      </c>
      <c r="D15" s="6" t="s">
        <v>39</v>
      </c>
      <c r="E15" s="9">
        <v>-3698.53</v>
      </c>
    </row>
    <row r="16" spans="1:6" x14ac:dyDescent="0.3">
      <c r="A16" s="9" t="s">
        <v>40</v>
      </c>
      <c r="B16" s="6" t="s">
        <v>6</v>
      </c>
      <c r="C16" s="6" t="s">
        <v>41</v>
      </c>
      <c r="D16" s="6" t="s">
        <v>42</v>
      </c>
      <c r="E16" s="9">
        <v>-2191.31</v>
      </c>
    </row>
    <row r="17" spans="1:5" x14ac:dyDescent="0.3">
      <c r="A17" s="9" t="s">
        <v>43</v>
      </c>
      <c r="B17" s="6" t="s">
        <v>6</v>
      </c>
      <c r="C17" s="6" t="s">
        <v>44</v>
      </c>
      <c r="D17" s="6" t="s">
        <v>45</v>
      </c>
      <c r="E17" s="9">
        <v>-595.59</v>
      </c>
    </row>
    <row r="18" spans="1:5" x14ac:dyDescent="0.3">
      <c r="A18" s="9" t="s">
        <v>43</v>
      </c>
      <c r="B18" s="6" t="s">
        <v>6</v>
      </c>
      <c r="C18" s="6" t="s">
        <v>46</v>
      </c>
      <c r="D18" s="6" t="s">
        <v>47</v>
      </c>
      <c r="E18" s="9">
        <v>-1477.41</v>
      </c>
    </row>
    <row r="19" spans="1:5" x14ac:dyDescent="0.3">
      <c r="A19" s="9" t="s">
        <v>48</v>
      </c>
      <c r="B19" s="6" t="s">
        <v>6</v>
      </c>
      <c r="C19" s="6" t="s">
        <v>49</v>
      </c>
      <c r="D19" s="6" t="s">
        <v>50</v>
      </c>
      <c r="E19" s="9">
        <v>-958787.66</v>
      </c>
    </row>
    <row r="20" spans="1:5" x14ac:dyDescent="0.3">
      <c r="A20" s="9" t="s">
        <v>51</v>
      </c>
      <c r="B20" s="6" t="s">
        <v>6</v>
      </c>
      <c r="C20" s="6" t="s">
        <v>52</v>
      </c>
      <c r="D20" s="6" t="s">
        <v>53</v>
      </c>
      <c r="E20" s="9">
        <v>-23600</v>
      </c>
    </row>
    <row r="21" spans="1:5" x14ac:dyDescent="0.3">
      <c r="A21" s="9" t="s">
        <v>54</v>
      </c>
      <c r="B21" s="6" t="s">
        <v>6</v>
      </c>
      <c r="C21" s="6" t="s">
        <v>55</v>
      </c>
      <c r="D21" s="6" t="s">
        <v>56</v>
      </c>
      <c r="E21" s="9">
        <v>-698375.59</v>
      </c>
    </row>
    <row r="22" spans="1:5" x14ac:dyDescent="0.3">
      <c r="A22" s="9" t="s">
        <v>57</v>
      </c>
      <c r="B22" s="6" t="s">
        <v>6</v>
      </c>
      <c r="C22" s="6" t="s">
        <v>58</v>
      </c>
      <c r="D22" s="6" t="s">
        <v>59</v>
      </c>
      <c r="E22" s="9">
        <v>-70345</v>
      </c>
    </row>
    <row r="23" spans="1:5" x14ac:dyDescent="0.3">
      <c r="A23" s="9" t="s">
        <v>60</v>
      </c>
      <c r="B23" s="6" t="s">
        <v>6</v>
      </c>
      <c r="C23" s="6" t="s">
        <v>61</v>
      </c>
      <c r="D23" s="6" t="s">
        <v>62</v>
      </c>
      <c r="E23" s="9">
        <v>-200948.44</v>
      </c>
    </row>
    <row r="24" spans="1:5" x14ac:dyDescent="0.3">
      <c r="A24" s="9" t="s">
        <v>63</v>
      </c>
      <c r="B24" s="6" t="s">
        <v>6</v>
      </c>
      <c r="C24" s="6" t="s">
        <v>64</v>
      </c>
      <c r="D24" s="6" t="s">
        <v>65</v>
      </c>
      <c r="E24" s="9">
        <v>-100000</v>
      </c>
    </row>
    <row r="25" spans="1:5" x14ac:dyDescent="0.3">
      <c r="A25" s="9" t="s">
        <v>63</v>
      </c>
      <c r="B25" s="6" t="s">
        <v>6</v>
      </c>
      <c r="C25" s="6" t="s">
        <v>66</v>
      </c>
      <c r="D25" s="6" t="s">
        <v>67</v>
      </c>
      <c r="E25" s="9">
        <v>-330000</v>
      </c>
    </row>
    <row r="26" spans="1:5" x14ac:dyDescent="0.3">
      <c r="A26" s="9" t="s">
        <v>68</v>
      </c>
      <c r="B26" s="6" t="s">
        <v>6</v>
      </c>
      <c r="C26" s="6" t="s">
        <v>69</v>
      </c>
      <c r="D26" s="6" t="s">
        <v>70</v>
      </c>
      <c r="E26" s="9">
        <v>-2002095</v>
      </c>
    </row>
    <row r="27" spans="1:5" x14ac:dyDescent="0.3">
      <c r="A27" s="9" t="s">
        <v>71</v>
      </c>
      <c r="B27" s="6" t="s">
        <v>6</v>
      </c>
      <c r="C27" s="6" t="s">
        <v>72</v>
      </c>
      <c r="D27" s="6" t="s">
        <v>73</v>
      </c>
      <c r="E27" s="9">
        <f>-1064892.19-442000</f>
        <v>-1506892.19</v>
      </c>
    </row>
    <row r="28" spans="1:5" x14ac:dyDescent="0.3">
      <c r="A28" s="9" t="s">
        <v>71</v>
      </c>
      <c r="B28" s="6" t="s">
        <v>6</v>
      </c>
      <c r="C28" s="6" t="s">
        <v>74</v>
      </c>
      <c r="D28" s="6" t="s">
        <v>75</v>
      </c>
      <c r="E28" s="9">
        <v>-47675.16</v>
      </c>
    </row>
    <row r="29" spans="1:5" x14ac:dyDescent="0.3">
      <c r="A29" s="9" t="s">
        <v>76</v>
      </c>
      <c r="B29" s="6" t="s">
        <v>6</v>
      </c>
      <c r="C29" s="6" t="s">
        <v>77</v>
      </c>
      <c r="D29" s="6" t="s">
        <v>78</v>
      </c>
      <c r="E29" s="9">
        <v>-19869.560000000001</v>
      </c>
    </row>
    <row r="30" spans="1:5" x14ac:dyDescent="0.3">
      <c r="A30" s="9" t="s">
        <v>79</v>
      </c>
      <c r="B30" s="6" t="s">
        <v>6</v>
      </c>
      <c r="C30" s="6" t="s">
        <v>80</v>
      </c>
      <c r="D30" s="6" t="s">
        <v>81</v>
      </c>
      <c r="E30" s="9">
        <v>-218717.1</v>
      </c>
    </row>
    <row r="31" spans="1:5" x14ac:dyDescent="0.3">
      <c r="A31" s="9" t="s">
        <v>82</v>
      </c>
      <c r="B31" s="6" t="s">
        <v>6</v>
      </c>
      <c r="C31" s="6" t="s">
        <v>83</v>
      </c>
      <c r="D31" s="6" t="s">
        <v>84</v>
      </c>
      <c r="E31" s="9">
        <v>-901792.88</v>
      </c>
    </row>
    <row r="32" spans="1:5" x14ac:dyDescent="0.3">
      <c r="A32" s="9" t="s">
        <v>82</v>
      </c>
      <c r="B32" s="6" t="s">
        <v>6</v>
      </c>
      <c r="C32" s="6" t="s">
        <v>85</v>
      </c>
      <c r="D32" s="6" t="s">
        <v>86</v>
      </c>
      <c r="E32" s="9">
        <v>-150000</v>
      </c>
    </row>
    <row r="33" spans="1:5" x14ac:dyDescent="0.3">
      <c r="A33" s="9" t="s">
        <v>87</v>
      </c>
      <c r="B33" s="6" t="s">
        <v>6</v>
      </c>
      <c r="C33" s="6" t="s">
        <v>88</v>
      </c>
      <c r="D33" s="6" t="s">
        <v>89</v>
      </c>
      <c r="E33" s="9">
        <v>-1346292</v>
      </c>
    </row>
    <row r="34" spans="1:5" x14ac:dyDescent="0.3">
      <c r="A34" s="9" t="s">
        <v>90</v>
      </c>
      <c r="B34" s="6" t="s">
        <v>6</v>
      </c>
      <c r="C34" s="6" t="s">
        <v>91</v>
      </c>
      <c r="D34" s="6" t="s">
        <v>92</v>
      </c>
      <c r="E34" s="9">
        <v>-1547030</v>
      </c>
    </row>
    <row r="35" spans="1:5" x14ac:dyDescent="0.3">
      <c r="A35" s="9" t="s">
        <v>93</v>
      </c>
      <c r="B35" s="6" t="s">
        <v>6</v>
      </c>
      <c r="C35" s="6" t="s">
        <v>94</v>
      </c>
      <c r="D35" s="6" t="s">
        <v>95</v>
      </c>
      <c r="E35" s="9">
        <v>-576000</v>
      </c>
    </row>
    <row r="36" spans="1:5" x14ac:dyDescent="0.3">
      <c r="A36" s="9" t="s">
        <v>96</v>
      </c>
      <c r="B36" s="6" t="s">
        <v>6</v>
      </c>
      <c r="C36" s="6" t="s">
        <v>97</v>
      </c>
      <c r="D36" s="6" t="s">
        <v>98</v>
      </c>
      <c r="E36" s="9">
        <v>-153333</v>
      </c>
    </row>
    <row r="37" spans="1:5" x14ac:dyDescent="0.3">
      <c r="A37" s="9" t="s">
        <v>96</v>
      </c>
      <c r="B37" s="6" t="s">
        <v>6</v>
      </c>
      <c r="C37" s="6" t="s">
        <v>99</v>
      </c>
      <c r="D37" s="6" t="s">
        <v>100</v>
      </c>
      <c r="E37" s="9">
        <v>-936</v>
      </c>
    </row>
    <row r="38" spans="1:5" x14ac:dyDescent="0.3">
      <c r="A38" s="9" t="s">
        <v>101</v>
      </c>
      <c r="B38" s="6" t="s">
        <v>6</v>
      </c>
      <c r="C38" s="6" t="s">
        <v>102</v>
      </c>
      <c r="D38" s="6" t="s">
        <v>103</v>
      </c>
      <c r="E38" s="9">
        <v>-184459.74</v>
      </c>
    </row>
    <row r="39" spans="1:5" x14ac:dyDescent="0.3">
      <c r="A39" s="9" t="s">
        <v>101</v>
      </c>
      <c r="B39" s="6" t="s">
        <v>6</v>
      </c>
      <c r="C39" s="6" t="s">
        <v>104</v>
      </c>
      <c r="D39" s="6" t="s">
        <v>105</v>
      </c>
      <c r="E39" s="9">
        <v>-308349.99</v>
      </c>
    </row>
    <row r="40" spans="1:5" x14ac:dyDescent="0.3">
      <c r="A40" s="9" t="s">
        <v>101</v>
      </c>
      <c r="B40" s="6" t="s">
        <v>6</v>
      </c>
      <c r="C40" s="6" t="s">
        <v>106</v>
      </c>
      <c r="D40" s="6" t="s">
        <v>107</v>
      </c>
      <c r="E40" s="9">
        <v>-100000</v>
      </c>
    </row>
    <row r="41" spans="1:5" x14ac:dyDescent="0.3">
      <c r="A41" s="9" t="s">
        <v>101</v>
      </c>
      <c r="B41" s="6" t="s">
        <v>6</v>
      </c>
      <c r="C41" s="6" t="s">
        <v>108</v>
      </c>
      <c r="D41" s="6" t="s">
        <v>109</v>
      </c>
      <c r="E41" s="9">
        <v>-1496810.05</v>
      </c>
    </row>
    <row r="42" spans="1:5" x14ac:dyDescent="0.3">
      <c r="A42" s="9" t="s">
        <v>101</v>
      </c>
      <c r="B42" s="6" t="s">
        <v>6</v>
      </c>
      <c r="C42" s="6" t="s">
        <v>110</v>
      </c>
      <c r="D42" s="6" t="s">
        <v>111</v>
      </c>
      <c r="E42" s="9">
        <v>-9282</v>
      </c>
    </row>
    <row r="43" spans="1:5" x14ac:dyDescent="0.3">
      <c r="A43" s="9" t="s">
        <v>112</v>
      </c>
      <c r="B43" s="6" t="s">
        <v>6</v>
      </c>
      <c r="C43" s="6" t="s">
        <v>113</v>
      </c>
      <c r="D43" s="6" t="s">
        <v>114</v>
      </c>
      <c r="E43" s="9">
        <v>-218822.19</v>
      </c>
    </row>
    <row r="44" spans="1:5" x14ac:dyDescent="0.3">
      <c r="A44" s="9" t="s">
        <v>115</v>
      </c>
      <c r="B44" s="6" t="s">
        <v>6</v>
      </c>
      <c r="C44" s="6" t="s">
        <v>116</v>
      </c>
      <c r="D44" s="6" t="s">
        <v>117</v>
      </c>
      <c r="E44" s="9">
        <v>-840000</v>
      </c>
    </row>
    <row r="45" spans="1:5" x14ac:dyDescent="0.3">
      <c r="A45" s="9" t="s">
        <v>118</v>
      </c>
      <c r="B45" s="6" t="s">
        <v>6</v>
      </c>
      <c r="C45" s="6" t="s">
        <v>119</v>
      </c>
      <c r="D45" s="6" t="s">
        <v>120</v>
      </c>
      <c r="E45" s="9">
        <v>-266063.44</v>
      </c>
    </row>
    <row r="46" spans="1:5" x14ac:dyDescent="0.3">
      <c r="A46" s="9" t="s">
        <v>121</v>
      </c>
      <c r="B46" s="6" t="s">
        <v>6</v>
      </c>
      <c r="C46" s="6" t="s">
        <v>122</v>
      </c>
      <c r="D46" s="6" t="s">
        <v>123</v>
      </c>
      <c r="E46" s="9">
        <v>-102977.69</v>
      </c>
    </row>
    <row r="47" spans="1:5" x14ac:dyDescent="0.3">
      <c r="A47" s="9" t="s">
        <v>124</v>
      </c>
      <c r="B47" s="6" t="s">
        <v>6</v>
      </c>
      <c r="C47" s="6" t="s">
        <v>125</v>
      </c>
      <c r="D47" s="6" t="s">
        <v>126</v>
      </c>
      <c r="E47" s="9">
        <v>-259130.48</v>
      </c>
    </row>
    <row r="48" spans="1:5" x14ac:dyDescent="0.3">
      <c r="A48" s="9" t="s">
        <v>127</v>
      </c>
      <c r="B48" s="6" t="s">
        <v>6</v>
      </c>
      <c r="C48" s="6" t="s">
        <v>128</v>
      </c>
      <c r="D48" s="6" t="s">
        <v>129</v>
      </c>
      <c r="E48" s="9">
        <v>-21354.14</v>
      </c>
    </row>
    <row r="49" spans="1:5" x14ac:dyDescent="0.3">
      <c r="A49" s="9" t="s">
        <v>130</v>
      </c>
      <c r="B49" s="6" t="s">
        <v>6</v>
      </c>
      <c r="C49" s="6" t="s">
        <v>131</v>
      </c>
      <c r="D49" s="6" t="s">
        <v>132</v>
      </c>
      <c r="E49" s="9">
        <v>-460000</v>
      </c>
    </row>
    <row r="50" spans="1:5" x14ac:dyDescent="0.3">
      <c r="A50" s="9" t="s">
        <v>133</v>
      </c>
      <c r="B50" s="6" t="s">
        <v>6</v>
      </c>
      <c r="C50" s="6" t="s">
        <v>134</v>
      </c>
      <c r="D50" s="6" t="s">
        <v>135</v>
      </c>
      <c r="E50" s="9">
        <v>-200000</v>
      </c>
    </row>
    <row r="51" spans="1:5" x14ac:dyDescent="0.3">
      <c r="A51" s="9" t="s">
        <v>136</v>
      </c>
      <c r="B51" s="6" t="s">
        <v>6</v>
      </c>
      <c r="C51" s="6" t="s">
        <v>137</v>
      </c>
      <c r="D51" s="6" t="s">
        <v>138</v>
      </c>
      <c r="E51" s="9">
        <v>-10000</v>
      </c>
    </row>
    <row r="52" spans="1:5" x14ac:dyDescent="0.3">
      <c r="A52" s="9" t="s">
        <v>139</v>
      </c>
      <c r="B52" s="6" t="s">
        <v>6</v>
      </c>
      <c r="C52" s="6" t="s">
        <v>140</v>
      </c>
      <c r="D52" s="6" t="s">
        <v>141</v>
      </c>
      <c r="E52" s="9">
        <v>-8979.93</v>
      </c>
    </row>
    <row r="53" spans="1:5" x14ac:dyDescent="0.3">
      <c r="A53" s="9" t="s">
        <v>142</v>
      </c>
      <c r="B53" s="6" t="s">
        <v>6</v>
      </c>
      <c r="C53" s="6" t="s">
        <v>143</v>
      </c>
      <c r="D53" s="6" t="s">
        <v>144</v>
      </c>
      <c r="E53" s="9">
        <v>-50886.27</v>
      </c>
    </row>
    <row r="54" spans="1:5" x14ac:dyDescent="0.3">
      <c r="A54" s="9" t="s">
        <v>142</v>
      </c>
      <c r="B54" s="6" t="s">
        <v>6</v>
      </c>
      <c r="C54" s="6" t="s">
        <v>145</v>
      </c>
      <c r="D54" s="6" t="s">
        <v>146</v>
      </c>
      <c r="E54" s="9">
        <v>-98000</v>
      </c>
    </row>
    <row r="55" spans="1:5" x14ac:dyDescent="0.3">
      <c r="A55" s="9" t="s">
        <v>147</v>
      </c>
      <c r="B55" s="6" t="s">
        <v>6</v>
      </c>
      <c r="C55" s="6" t="s">
        <v>148</v>
      </c>
      <c r="D55" s="6" t="s">
        <v>149</v>
      </c>
      <c r="E55" s="9">
        <v>-425433</v>
      </c>
    </row>
    <row r="56" spans="1:5" x14ac:dyDescent="0.3">
      <c r="A56" s="9" t="s">
        <v>150</v>
      </c>
      <c r="B56" s="6" t="s">
        <v>6</v>
      </c>
      <c r="C56" s="6" t="s">
        <v>151</v>
      </c>
      <c r="D56" s="6" t="s">
        <v>152</v>
      </c>
      <c r="E56" s="9">
        <v>-65000</v>
      </c>
    </row>
    <row r="57" spans="1:5" x14ac:dyDescent="0.3">
      <c r="A57" s="9" t="s">
        <v>153</v>
      </c>
      <c r="B57" s="6" t="s">
        <v>6</v>
      </c>
      <c r="C57" s="6" t="s">
        <v>154</v>
      </c>
      <c r="D57" s="6" t="s">
        <v>155</v>
      </c>
      <c r="E57" s="9">
        <v>-3408</v>
      </c>
    </row>
    <row r="58" spans="1:5" x14ac:dyDescent="0.3">
      <c r="A58" s="9" t="s">
        <v>156</v>
      </c>
      <c r="B58" s="6" t="s">
        <v>6</v>
      </c>
      <c r="C58" s="6" t="s">
        <v>157</v>
      </c>
      <c r="D58" s="6" t="s">
        <v>158</v>
      </c>
      <c r="E58" s="9">
        <v>-3800</v>
      </c>
    </row>
    <row r="59" spans="1:5" x14ac:dyDescent="0.3">
      <c r="A59" s="9" t="s">
        <v>159</v>
      </c>
      <c r="B59" s="6" t="s">
        <v>6</v>
      </c>
      <c r="C59" s="6" t="s">
        <v>160</v>
      </c>
      <c r="D59" s="6" t="s">
        <v>161</v>
      </c>
      <c r="E59" s="9">
        <v>-50917.47</v>
      </c>
    </row>
    <row r="60" spans="1:5" x14ac:dyDescent="0.3">
      <c r="A60" s="9" t="s">
        <v>159</v>
      </c>
      <c r="B60" s="6" t="s">
        <v>6</v>
      </c>
      <c r="C60" s="6" t="s">
        <v>162</v>
      </c>
      <c r="D60" s="6" t="s">
        <v>163</v>
      </c>
      <c r="E60" s="9">
        <v>-48190</v>
      </c>
    </row>
    <row r="61" spans="1:5" x14ac:dyDescent="0.3">
      <c r="A61" s="9" t="s">
        <v>164</v>
      </c>
      <c r="B61" s="6" t="s">
        <v>6</v>
      </c>
      <c r="C61" s="6" t="s">
        <v>165</v>
      </c>
      <c r="D61" s="6" t="s">
        <v>166</v>
      </c>
      <c r="E61" s="9">
        <v>-511200</v>
      </c>
    </row>
    <row r="62" spans="1:5" x14ac:dyDescent="0.3">
      <c r="A62" s="9" t="s">
        <v>167</v>
      </c>
      <c r="B62" s="6" t="s">
        <v>6</v>
      </c>
      <c r="C62" s="6" t="s">
        <v>168</v>
      </c>
      <c r="D62" s="6" t="s">
        <v>169</v>
      </c>
      <c r="E62" s="9">
        <v>-332000</v>
      </c>
    </row>
    <row r="63" spans="1:5" x14ac:dyDescent="0.3">
      <c r="A63" s="9" t="s">
        <v>170</v>
      </c>
      <c r="B63" s="6" t="s">
        <v>6</v>
      </c>
      <c r="C63" s="6" t="s">
        <v>171</v>
      </c>
      <c r="D63" s="6" t="s">
        <v>172</v>
      </c>
      <c r="E63" s="9">
        <v>-74000</v>
      </c>
    </row>
    <row r="64" spans="1:5" x14ac:dyDescent="0.3">
      <c r="A64" s="9" t="s">
        <v>173</v>
      </c>
      <c r="B64" s="6" t="s">
        <v>6</v>
      </c>
      <c r="C64" s="6" t="s">
        <v>174</v>
      </c>
      <c r="D64" s="6" t="s">
        <v>175</v>
      </c>
      <c r="E64" s="9">
        <v>-1219229.8</v>
      </c>
    </row>
    <row r="65" spans="1:5" x14ac:dyDescent="0.3">
      <c r="A65" s="9" t="s">
        <v>173</v>
      </c>
      <c r="B65" s="6" t="s">
        <v>6</v>
      </c>
      <c r="C65" s="6" t="s">
        <v>176</v>
      </c>
      <c r="D65" s="6" t="s">
        <v>177</v>
      </c>
      <c r="E65" s="9">
        <v>-502035.8</v>
      </c>
    </row>
    <row r="66" spans="1:5" x14ac:dyDescent="0.3">
      <c r="A66" s="9" t="s">
        <v>178</v>
      </c>
      <c r="B66" s="6" t="s">
        <v>6</v>
      </c>
      <c r="C66" s="6" t="s">
        <v>179</v>
      </c>
      <c r="D66" s="6" t="s">
        <v>180</v>
      </c>
      <c r="E66" s="9">
        <v>-1426808.9</v>
      </c>
    </row>
    <row r="67" spans="1:5" x14ac:dyDescent="0.3">
      <c r="A67" s="9" t="s">
        <v>178</v>
      </c>
      <c r="B67" s="6" t="s">
        <v>6</v>
      </c>
      <c r="C67" s="6" t="s">
        <v>181</v>
      </c>
      <c r="D67" s="6" t="s">
        <v>182</v>
      </c>
      <c r="E67" s="9">
        <v>-537895.5</v>
      </c>
    </row>
    <row r="68" spans="1:5" x14ac:dyDescent="0.3">
      <c r="A68" s="9" t="s">
        <v>183</v>
      </c>
      <c r="B68" s="6" t="s">
        <v>6</v>
      </c>
      <c r="C68" s="6" t="s">
        <v>184</v>
      </c>
      <c r="D68" s="6" t="s">
        <v>185</v>
      </c>
      <c r="E68" s="9">
        <v>-97521.48</v>
      </c>
    </row>
    <row r="69" spans="1:5" x14ac:dyDescent="0.3">
      <c r="A69" s="9" t="s">
        <v>183</v>
      </c>
      <c r="B69" s="6" t="s">
        <v>6</v>
      </c>
      <c r="C69" s="6" t="s">
        <v>186</v>
      </c>
      <c r="D69" s="6" t="s">
        <v>187</v>
      </c>
      <c r="E69" s="9">
        <v>-37151.040000000001</v>
      </c>
    </row>
    <row r="70" spans="1:5" x14ac:dyDescent="0.3">
      <c r="A70" s="9" t="s">
        <v>188</v>
      </c>
      <c r="B70" s="6" t="s">
        <v>6</v>
      </c>
      <c r="C70" s="6" t="s">
        <v>189</v>
      </c>
      <c r="D70" s="6" t="s">
        <v>190</v>
      </c>
      <c r="E70" s="9">
        <v>-136837.88</v>
      </c>
    </row>
    <row r="71" spans="1:5" x14ac:dyDescent="0.3">
      <c r="A71" s="9" t="s">
        <v>188</v>
      </c>
      <c r="B71" s="6" t="s">
        <v>6</v>
      </c>
      <c r="C71" s="6" t="s">
        <v>191</v>
      </c>
      <c r="D71" s="6" t="s">
        <v>192</v>
      </c>
      <c r="E71" s="9">
        <v>-92877.6</v>
      </c>
    </row>
    <row r="72" spans="1:5" x14ac:dyDescent="0.3">
      <c r="A72" s="9" t="s">
        <v>193</v>
      </c>
      <c r="B72" s="6" t="s">
        <v>6</v>
      </c>
      <c r="C72" s="6" t="s">
        <v>194</v>
      </c>
      <c r="D72" s="6" t="s">
        <v>195</v>
      </c>
      <c r="E72" s="9">
        <f>-2092675.95-612944.047</f>
        <v>-2705619.997</v>
      </c>
    </row>
    <row r="73" spans="1:5" x14ac:dyDescent="0.3">
      <c r="A73" s="9" t="s">
        <v>193</v>
      </c>
      <c r="B73" s="6" t="s">
        <v>6</v>
      </c>
      <c r="C73" s="6" t="s">
        <v>196</v>
      </c>
      <c r="D73" s="6" t="s">
        <v>197</v>
      </c>
      <c r="E73" s="9">
        <f>-837070.38-79102.3119999999</f>
        <v>-916172.69199999992</v>
      </c>
    </row>
    <row r="74" spans="1:5" x14ac:dyDescent="0.3">
      <c r="A74" s="9" t="s">
        <v>198</v>
      </c>
      <c r="B74" s="6" t="s">
        <v>6</v>
      </c>
      <c r="C74" s="6" t="s">
        <v>199</v>
      </c>
      <c r="D74" s="6" t="s">
        <v>200</v>
      </c>
      <c r="E74" s="9">
        <v>-642661.52300000004</v>
      </c>
    </row>
    <row r="75" spans="1:5" x14ac:dyDescent="0.3">
      <c r="A75" s="9" t="s">
        <v>198</v>
      </c>
      <c r="B75" s="6" t="s">
        <v>6</v>
      </c>
      <c r="C75" s="6" t="s">
        <v>201</v>
      </c>
      <c r="D75" s="6" t="s">
        <v>202</v>
      </c>
      <c r="E75" s="9">
        <v>-385936.78800000006</v>
      </c>
    </row>
    <row r="76" spans="1:5" x14ac:dyDescent="0.3">
      <c r="A76" s="9" t="s">
        <v>203</v>
      </c>
      <c r="B76" s="6" t="s">
        <v>6</v>
      </c>
      <c r="C76" s="6" t="s">
        <v>204</v>
      </c>
      <c r="D76" s="6" t="s">
        <v>205</v>
      </c>
      <c r="E76" s="9">
        <v>-670729.92000000004</v>
      </c>
    </row>
    <row r="77" spans="1:5" x14ac:dyDescent="0.3">
      <c r="A77" s="9" t="s">
        <v>203</v>
      </c>
      <c r="B77" s="6" t="s">
        <v>6</v>
      </c>
      <c r="C77" s="6" t="s">
        <v>206</v>
      </c>
      <c r="D77" s="6" t="s">
        <v>207</v>
      </c>
      <c r="E77" s="9">
        <v>-335364.96000000002</v>
      </c>
    </row>
    <row r="78" spans="1:5" x14ac:dyDescent="0.3">
      <c r="A78" s="9" t="s">
        <v>208</v>
      </c>
      <c r="B78" s="6" t="s">
        <v>6</v>
      </c>
      <c r="C78" s="6" t="s">
        <v>209</v>
      </c>
      <c r="D78" s="6" t="s">
        <v>210</v>
      </c>
      <c r="E78" s="9">
        <v>-2730828.96</v>
      </c>
    </row>
    <row r="79" spans="1:5" x14ac:dyDescent="0.3">
      <c r="A79" s="9" t="s">
        <v>208</v>
      </c>
      <c r="B79" s="6" t="s">
        <v>6</v>
      </c>
      <c r="C79" s="6" t="s">
        <v>211</v>
      </c>
      <c r="D79" s="6" t="s">
        <v>212</v>
      </c>
      <c r="E79" s="9">
        <v>-1054004.1599999999</v>
      </c>
    </row>
    <row r="80" spans="1:5" x14ac:dyDescent="0.3">
      <c r="A80" s="9" t="s">
        <v>213</v>
      </c>
      <c r="B80" s="6" t="s">
        <v>6</v>
      </c>
      <c r="C80" s="6" t="s">
        <v>214</v>
      </c>
      <c r="D80" s="6" t="s">
        <v>215</v>
      </c>
      <c r="E80" s="9">
        <v>-504767.52</v>
      </c>
    </row>
    <row r="81" spans="1:5" x14ac:dyDescent="0.3">
      <c r="A81" s="9" t="s">
        <v>213</v>
      </c>
      <c r="B81" s="6" t="s">
        <v>6</v>
      </c>
      <c r="C81" s="6" t="s">
        <v>216</v>
      </c>
      <c r="D81" s="6" t="s">
        <v>217</v>
      </c>
      <c r="E81" s="9">
        <v>-196298.48</v>
      </c>
    </row>
    <row r="82" spans="1:5" x14ac:dyDescent="0.3">
      <c r="A82" s="9" t="s">
        <v>218</v>
      </c>
      <c r="B82" s="6" t="s">
        <v>6</v>
      </c>
      <c r="C82" s="6" t="s">
        <v>219</v>
      </c>
      <c r="D82" s="6" t="s">
        <v>220</v>
      </c>
      <c r="E82" s="9">
        <v>-50000</v>
      </c>
    </row>
    <row r="83" spans="1:5" x14ac:dyDescent="0.3">
      <c r="A83" s="15"/>
      <c r="B83" s="6" t="s">
        <v>15</v>
      </c>
      <c r="C83" s="6" t="s">
        <v>221</v>
      </c>
      <c r="D83" s="16" t="s">
        <v>222</v>
      </c>
      <c r="E83" s="17">
        <f>SUM(E8:E82)</f>
        <v>-33583568.430000007</v>
      </c>
    </row>
    <row r="84" spans="1:5" x14ac:dyDescent="0.3">
      <c r="A84" s="9" t="s">
        <v>223</v>
      </c>
      <c r="B84" s="6" t="s">
        <v>6</v>
      </c>
      <c r="C84" s="6" t="s">
        <v>224</v>
      </c>
      <c r="D84" s="6" t="s">
        <v>225</v>
      </c>
      <c r="E84" s="9">
        <v>-520333.36</v>
      </c>
    </row>
    <row r="85" spans="1:5" x14ac:dyDescent="0.3">
      <c r="A85" s="15"/>
      <c r="B85" s="6" t="s">
        <v>15</v>
      </c>
      <c r="C85" s="6" t="s">
        <v>226</v>
      </c>
      <c r="D85" s="6" t="s">
        <v>227</v>
      </c>
      <c r="E85" s="17">
        <f>E7+E83+E84</f>
        <v>-20942902.340000007</v>
      </c>
    </row>
    <row r="86" spans="1:5" x14ac:dyDescent="0.3">
      <c r="A86" s="9" t="s">
        <v>228</v>
      </c>
      <c r="B86" s="6" t="s">
        <v>6</v>
      </c>
      <c r="C86" s="6" t="s">
        <v>229</v>
      </c>
      <c r="D86" s="6" t="s">
        <v>230</v>
      </c>
      <c r="E86" s="9">
        <v>-304807.65999999997</v>
      </c>
    </row>
    <row r="87" spans="1:5" x14ac:dyDescent="0.3">
      <c r="A87" s="9" t="s">
        <v>228</v>
      </c>
      <c r="B87" s="6" t="s">
        <v>6</v>
      </c>
      <c r="C87" s="6" t="s">
        <v>231</v>
      </c>
      <c r="D87" s="6" t="s">
        <v>232</v>
      </c>
      <c r="E87" s="9">
        <v>-39473.01</v>
      </c>
    </row>
    <row r="88" spans="1:5" x14ac:dyDescent="0.3">
      <c r="A88" s="9" t="s">
        <v>228</v>
      </c>
      <c r="B88" s="6" t="s">
        <v>6</v>
      </c>
      <c r="C88" s="6" t="s">
        <v>233</v>
      </c>
      <c r="D88" s="6" t="s">
        <v>234</v>
      </c>
      <c r="E88" s="9">
        <v>-410935.79</v>
      </c>
    </row>
    <row r="89" spans="1:5" x14ac:dyDescent="0.3">
      <c r="A89" s="9" t="s">
        <v>228</v>
      </c>
      <c r="B89" s="6" t="s">
        <v>6</v>
      </c>
      <c r="C89" s="6" t="s">
        <v>235</v>
      </c>
      <c r="D89" s="6" t="s">
        <v>236</v>
      </c>
      <c r="E89" s="9">
        <v>-423868.88</v>
      </c>
    </row>
    <row r="90" spans="1:5" x14ac:dyDescent="0.3">
      <c r="A90" s="9" t="s">
        <v>228</v>
      </c>
      <c r="B90" s="6" t="s">
        <v>6</v>
      </c>
      <c r="C90" s="6" t="s">
        <v>237</v>
      </c>
      <c r="D90" s="6" t="s">
        <v>238</v>
      </c>
      <c r="E90" s="9">
        <v>-61717.58</v>
      </c>
    </row>
    <row r="91" spans="1:5" x14ac:dyDescent="0.3">
      <c r="A91" s="9" t="s">
        <v>239</v>
      </c>
      <c r="B91" s="6" t="s">
        <v>6</v>
      </c>
      <c r="C91" s="6" t="s">
        <v>240</v>
      </c>
      <c r="D91" s="6" t="s">
        <v>241</v>
      </c>
      <c r="E91" s="9">
        <v>-167659.35999999999</v>
      </c>
    </row>
    <row r="92" spans="1:5" x14ac:dyDescent="0.3">
      <c r="A92" s="15"/>
      <c r="B92" s="6" t="s">
        <v>15</v>
      </c>
      <c r="C92" s="6" t="s">
        <v>242</v>
      </c>
      <c r="D92" s="6" t="s">
        <v>243</v>
      </c>
      <c r="E92" s="17">
        <f>SUM(E86:E91)</f>
        <v>-1408462.2799999998</v>
      </c>
    </row>
    <row r="93" spans="1:5" x14ac:dyDescent="0.3">
      <c r="A93" s="6"/>
    </row>
    <row r="94" spans="1:5" x14ac:dyDescent="0.3">
      <c r="A94" s="18"/>
      <c r="B94" s="16" t="s">
        <v>15</v>
      </c>
      <c r="C94" s="16" t="s">
        <v>244</v>
      </c>
      <c r="D94" s="16" t="s">
        <v>245</v>
      </c>
      <c r="E94" s="17">
        <f>E85+E92</f>
        <v>-22351364.620000008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Baraldi Debora</dc:creator>
  <cp:lastModifiedBy>Baraldi Debora</cp:lastModifiedBy>
  <dcterms:created xsi:type="dcterms:W3CDTF">2024-04-17T15:39:10Z</dcterms:created>
  <dcterms:modified xsi:type="dcterms:W3CDTF">2025-06-06T14:49:40Z</dcterms:modified>
</cp:coreProperties>
</file>