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52" activeTab="6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</sheets>
  <definedNames/>
  <calcPr fullCalcOnLoad="1"/>
</workbook>
</file>

<file path=xl/sharedStrings.xml><?xml version="1.0" encoding="utf-8"?>
<sst xmlns="http://schemas.openxmlformats.org/spreadsheetml/2006/main" count="113" uniqueCount="24">
  <si>
    <t xml:space="preserve">                                   DATI RELATIVI AI PREMI (D.lgs. 33/2013, ART 20 COMMA 2)</t>
  </si>
  <si>
    <t>ANNO 2012</t>
  </si>
  <si>
    <t>PERSONALE DIRIGENTE</t>
  </si>
  <si>
    <t>Personale non dirigente</t>
  </si>
  <si>
    <t>Importo medio conseguibile</t>
  </si>
  <si>
    <t>Grado di differenziazione</t>
  </si>
  <si>
    <t>Distribuzione aggregata</t>
  </si>
  <si>
    <t>MEDICI</t>
  </si>
  <si>
    <t>VETERINARI</t>
  </si>
  <si>
    <t>SANITARI NON MEDICI</t>
  </si>
  <si>
    <t>P.T.A.</t>
  </si>
  <si>
    <t>RUOLO SANITARIO</t>
  </si>
  <si>
    <t>RUOLO TECNICO</t>
  </si>
  <si>
    <t>RUOLO AMMINISTRATIVO</t>
  </si>
  <si>
    <t>ANNO 2013</t>
  </si>
  <si>
    <t>ANNO 2014</t>
  </si>
  <si>
    <t>ANNO 2015</t>
  </si>
  <si>
    <t>La quota massima erogabile è superiore del 69% rispetto alla quota minima</t>
  </si>
  <si>
    <t>La quota massima erogabile è superiore del 69%  rispetto alla quota minima</t>
  </si>
  <si>
    <t>Rispetto alla quota minima erogabile con pieno raggiungimento del risultato, la quota massima prevista è superiore del 50% Dirigenza Medica, 34% Dirigenza Sanitaria, 20% Dirigenza PT.A.</t>
  </si>
  <si>
    <t>ANNO 2016</t>
  </si>
  <si>
    <t>ANNO 2017</t>
  </si>
  <si>
    <t>ANNO 2018</t>
  </si>
  <si>
    <t>N.B. I dati sono aggiornati a Febbraio 2019.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</si>
</sst>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5" fillId="0" borderId="10" xfId="44" applyNumberFormat="1" applyFont="1" applyBorder="1" applyAlignment="1">
      <alignment vertical="center"/>
    </xf>
    <xf numFmtId="43" fontId="5" fillId="0" borderId="10" xfId="44" applyNumberFormat="1" applyFont="1" applyBorder="1" applyAlignment="1">
      <alignment horizontal="center" vertical="center"/>
    </xf>
    <xf numFmtId="43" fontId="5" fillId="0" borderId="10" xfId="36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43" fontId="0" fillId="0" borderId="0" xfId="44" applyFont="1" applyAlignment="1">
      <alignment/>
    </xf>
    <xf numFmtId="43" fontId="34" fillId="0" borderId="0" xfId="0" applyNumberFormat="1" applyFont="1" applyAlignment="1">
      <alignment vertical="center"/>
    </xf>
    <xf numFmtId="164" fontId="4" fillId="0" borderId="10" xfId="44" applyNumberFormat="1" applyFont="1" applyBorder="1" applyAlignment="1">
      <alignment horizontal="center" vertical="center"/>
    </xf>
    <xf numFmtId="164" fontId="6" fillId="0" borderId="10" xfId="44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64" fontId="4" fillId="0" borderId="13" xfId="44" applyNumberFormat="1" applyFont="1" applyBorder="1" applyAlignment="1">
      <alignment horizontal="center" vertical="center"/>
    </xf>
    <xf numFmtId="164" fontId="4" fillId="0" borderId="14" xfId="44" applyNumberFormat="1" applyFont="1" applyBorder="1" applyAlignment="1">
      <alignment horizontal="center" vertical="center"/>
    </xf>
    <xf numFmtId="164" fontId="4" fillId="0" borderId="15" xfId="44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4" sqref="B4:H4"/>
    </sheetView>
  </sheetViews>
  <sheetFormatPr defaultColWidth="9.140625" defaultRowHeight="15"/>
  <cols>
    <col min="1" max="1" width="27.140625" style="0" customWidth="1"/>
    <col min="2" max="2" width="14.8515625" style="0" bestFit="1" customWidth="1"/>
    <col min="3" max="5" width="13.140625" style="0" bestFit="1" customWidth="1"/>
    <col min="6" max="8" width="14.8515625" style="0" bestFit="1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1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18">
      <c r="A4" s="5" t="s">
        <v>4</v>
      </c>
      <c r="B4" s="26">
        <f>SUM(B7,C7,D7,E7)/(992.5+207)</f>
        <v>3571.9087036265114</v>
      </c>
      <c r="C4" s="27"/>
      <c r="D4" s="27"/>
      <c r="E4" s="28"/>
      <c r="F4" s="15">
        <f>SUM(F7,G7,H7)/4678.5</f>
        <v>1697.500810088704</v>
      </c>
      <c r="G4" s="16"/>
      <c r="H4" s="16"/>
    </row>
    <row r="5" spans="1:8" s="3" customFormat="1" ht="49.5" customHeight="1">
      <c r="A5" s="5" t="s">
        <v>5</v>
      </c>
      <c r="B5" s="21" t="s">
        <v>19</v>
      </c>
      <c r="C5" s="24"/>
      <c r="D5" s="24"/>
      <c r="E5" s="25"/>
      <c r="F5" s="21" t="s">
        <v>18</v>
      </c>
      <c r="G5" s="22"/>
      <c r="H5" s="23"/>
    </row>
    <row r="6" spans="1:8" s="3" customFormat="1" ht="42.75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8" t="s">
        <v>12</v>
      </c>
      <c r="H6" s="8" t="s">
        <v>13</v>
      </c>
    </row>
    <row r="7" spans="1:8" s="3" customFormat="1" ht="15">
      <c r="A7" s="18"/>
      <c r="B7" s="9">
        <f>3502297.87-C7</f>
        <v>2929805.58</v>
      </c>
      <c r="C7" s="10">
        <v>572492.29</v>
      </c>
      <c r="D7" s="9">
        <v>380199.05</v>
      </c>
      <c r="E7" s="9">
        <f>782206.62-D7</f>
        <v>402007.57</v>
      </c>
      <c r="F7" s="9">
        <v>5722718.23</v>
      </c>
      <c r="G7" s="9">
        <v>1118725.46</v>
      </c>
      <c r="H7" s="9">
        <v>1100313.85</v>
      </c>
    </row>
  </sheetData>
  <sheetProtection/>
  <mergeCells count="7">
    <mergeCell ref="F4:H4"/>
    <mergeCell ref="A6:A7"/>
    <mergeCell ref="F3:H3"/>
    <mergeCell ref="F5:H5"/>
    <mergeCell ref="B5:E5"/>
    <mergeCell ref="B4:E4"/>
    <mergeCell ref="B3:E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26.421875" style="0" customWidth="1"/>
    <col min="2" max="2" width="14.8515625" style="0" bestFit="1" customWidth="1"/>
    <col min="3" max="5" width="13.140625" style="0" bestFit="1" customWidth="1"/>
    <col min="6" max="8" width="14.8515625" style="0" bestFit="1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14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18">
      <c r="A4" s="5" t="s">
        <v>4</v>
      </c>
      <c r="B4" s="26">
        <f>SUM(B7,C7,D7,E7)/(992.5+207)</f>
        <v>3719.3079449770735</v>
      </c>
      <c r="C4" s="27"/>
      <c r="D4" s="27"/>
      <c r="E4" s="28"/>
      <c r="F4" s="15">
        <f>SUM(F7,G7,H7)/4678.5</f>
        <v>1672.922703858074</v>
      </c>
      <c r="G4" s="16"/>
      <c r="H4" s="16"/>
    </row>
    <row r="5" spans="1:8" s="3" customFormat="1" ht="51.75" customHeight="1">
      <c r="A5" s="5" t="s">
        <v>5</v>
      </c>
      <c r="B5" s="21" t="s">
        <v>19</v>
      </c>
      <c r="C5" s="24"/>
      <c r="D5" s="24"/>
      <c r="E5" s="25"/>
      <c r="F5" s="21" t="s">
        <v>18</v>
      </c>
      <c r="G5" s="32"/>
      <c r="H5" s="33"/>
    </row>
    <row r="6" spans="1:8" s="3" customFormat="1" ht="42.75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8" t="s">
        <v>12</v>
      </c>
      <c r="H6" s="8" t="s">
        <v>13</v>
      </c>
    </row>
    <row r="7" spans="1:8" s="3" customFormat="1" ht="15">
      <c r="A7" s="18"/>
      <c r="B7" s="9">
        <f>3692051.72-C7</f>
        <v>3056315.4000000004</v>
      </c>
      <c r="C7" s="10">
        <v>635736.32</v>
      </c>
      <c r="D7" s="9">
        <v>382839.67</v>
      </c>
      <c r="E7" s="9">
        <f>769258.16-D7</f>
        <v>386418.49000000005</v>
      </c>
      <c r="F7" s="9">
        <v>5588101.24</v>
      </c>
      <c r="G7" s="9">
        <v>1114264</v>
      </c>
      <c r="H7" s="9">
        <v>1124403.63</v>
      </c>
    </row>
  </sheetData>
  <sheetProtection/>
  <mergeCells count="7">
    <mergeCell ref="B5:E5"/>
    <mergeCell ref="F5:H5"/>
    <mergeCell ref="A6:A7"/>
    <mergeCell ref="B3:E3"/>
    <mergeCell ref="F3:H3"/>
    <mergeCell ref="B4:E4"/>
    <mergeCell ref="F4:H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28.00390625" style="0" customWidth="1"/>
    <col min="2" max="2" width="14.8515625" style="0" bestFit="1" customWidth="1"/>
    <col min="3" max="5" width="13.140625" style="0" bestFit="1" customWidth="1"/>
    <col min="6" max="8" width="14.8515625" style="0" bestFit="1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15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63" customHeight="1">
      <c r="A4" s="5" t="s">
        <v>4</v>
      </c>
      <c r="B4" s="26">
        <f>SUM(B7,C7,D7,E7)/(992.5+207)</f>
        <v>3910.4221925802417</v>
      </c>
      <c r="C4" s="27"/>
      <c r="D4" s="27"/>
      <c r="E4" s="28"/>
      <c r="F4" s="15">
        <f>SUM(F7,G7,H7)/4678.5</f>
        <v>1706.3378753874106</v>
      </c>
      <c r="G4" s="16"/>
      <c r="H4" s="16"/>
    </row>
    <row r="5" spans="1:8" s="3" customFormat="1" ht="45" customHeight="1">
      <c r="A5" s="5" t="s">
        <v>5</v>
      </c>
      <c r="B5" s="21" t="s">
        <v>19</v>
      </c>
      <c r="C5" s="24"/>
      <c r="D5" s="24"/>
      <c r="E5" s="25"/>
      <c r="F5" s="21" t="s">
        <v>18</v>
      </c>
      <c r="G5" s="22"/>
      <c r="H5" s="23"/>
    </row>
    <row r="6" spans="1:8" s="3" customFormat="1" ht="39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6" t="s">
        <v>13</v>
      </c>
    </row>
    <row r="7" spans="1:8" s="3" customFormat="1" ht="15">
      <c r="A7" s="18"/>
      <c r="B7" s="9">
        <f>3910662.98-C7</f>
        <v>3238362.98</v>
      </c>
      <c r="C7" s="11">
        <v>672300</v>
      </c>
      <c r="D7" s="9">
        <f>387866</f>
        <v>387866</v>
      </c>
      <c r="E7" s="9">
        <f>779888.44-D7</f>
        <v>392022.43999999994</v>
      </c>
      <c r="F7" s="9">
        <v>5694070</v>
      </c>
      <c r="G7" s="9">
        <v>1140791</v>
      </c>
      <c r="H7" s="9">
        <v>1148240.75</v>
      </c>
    </row>
  </sheetData>
  <sheetProtection/>
  <mergeCells count="7">
    <mergeCell ref="B5:E5"/>
    <mergeCell ref="F5:H5"/>
    <mergeCell ref="A6:A7"/>
    <mergeCell ref="B3:E3"/>
    <mergeCell ref="F3:H3"/>
    <mergeCell ref="B4:E4"/>
    <mergeCell ref="F4:H4"/>
  </mergeCells>
  <printOptions/>
  <pageMargins left="0.7" right="0.7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7" sqref="F7:H7"/>
    </sheetView>
  </sheetViews>
  <sheetFormatPr defaultColWidth="9.140625" defaultRowHeight="15"/>
  <cols>
    <col min="1" max="1" width="26.00390625" style="0" customWidth="1"/>
    <col min="2" max="2" width="14.8515625" style="0" bestFit="1" customWidth="1"/>
    <col min="3" max="5" width="13.140625" style="0" bestFit="1" customWidth="1"/>
    <col min="6" max="6" width="14.8515625" style="0" bestFit="1" customWidth="1"/>
    <col min="7" max="8" width="13.140625" style="0" bestFit="1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16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57" customHeight="1">
      <c r="A4" s="5" t="s">
        <v>4</v>
      </c>
      <c r="B4" s="26">
        <f>(B7+C7+D7+E7)/(1032+198)</f>
        <v>3638.499219512195</v>
      </c>
      <c r="C4" s="27"/>
      <c r="D4" s="27"/>
      <c r="E4" s="28"/>
      <c r="F4" s="15">
        <f>(F7+G7+H7)/4737</f>
        <v>1483.9131982267259</v>
      </c>
      <c r="G4" s="16"/>
      <c r="H4" s="16"/>
    </row>
    <row r="5" spans="1:8" s="3" customFormat="1" ht="60" customHeight="1">
      <c r="A5" s="5" t="s">
        <v>5</v>
      </c>
      <c r="B5" s="21" t="s">
        <v>19</v>
      </c>
      <c r="C5" s="24"/>
      <c r="D5" s="24"/>
      <c r="E5" s="25"/>
      <c r="F5" s="21" t="s">
        <v>17</v>
      </c>
      <c r="G5" s="32"/>
      <c r="H5" s="33"/>
    </row>
    <row r="6" spans="1:8" s="3" customFormat="1" ht="39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6" t="s">
        <v>13</v>
      </c>
    </row>
    <row r="7" spans="1:8" s="3" customFormat="1" ht="15">
      <c r="A7" s="18"/>
      <c r="B7" s="9">
        <f>3715473.44-C7</f>
        <v>3021687.63</v>
      </c>
      <c r="C7" s="11">
        <f>693785.81</f>
        <v>693785.81</v>
      </c>
      <c r="D7" s="9">
        <v>385459.97</v>
      </c>
      <c r="E7" s="9">
        <f>759880.6-D7</f>
        <v>374420.63</v>
      </c>
      <c r="F7" s="9">
        <v>5259045.74</v>
      </c>
      <c r="G7" s="9">
        <v>967660.23</v>
      </c>
      <c r="H7" s="9">
        <v>802590.85</v>
      </c>
    </row>
  </sheetData>
  <sheetProtection/>
  <mergeCells count="7">
    <mergeCell ref="B5:E5"/>
    <mergeCell ref="F5:H5"/>
    <mergeCell ref="A6:A7"/>
    <mergeCell ref="B3:E3"/>
    <mergeCell ref="F3:H3"/>
    <mergeCell ref="B4:E4"/>
    <mergeCell ref="F4:H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7" sqref="F7:H7"/>
    </sheetView>
  </sheetViews>
  <sheetFormatPr defaultColWidth="9.140625" defaultRowHeight="15"/>
  <cols>
    <col min="1" max="1" width="26.00390625" style="0" customWidth="1"/>
    <col min="2" max="2" width="14.8515625" style="0" customWidth="1"/>
    <col min="3" max="5" width="13.140625" style="0" customWidth="1"/>
    <col min="6" max="6" width="14.8515625" style="0" customWidth="1"/>
    <col min="7" max="8" width="13.140625" style="0" customWidth="1"/>
    <col min="9" max="9" width="13.28125" style="0" bestFit="1" customWidth="1"/>
    <col min="11" max="11" width="9.57421875" style="0" bestFit="1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20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57" customHeight="1">
      <c r="A4" s="5" t="s">
        <v>4</v>
      </c>
      <c r="B4" s="26">
        <f>(B7+C7+D7+E7)/(1248)</f>
        <v>3628.5448717948716</v>
      </c>
      <c r="C4" s="27"/>
      <c r="D4" s="27"/>
      <c r="E4" s="28"/>
      <c r="F4" s="15">
        <f>(F7+G7+H7)/4826</f>
        <v>1433.0791545793618</v>
      </c>
      <c r="G4" s="16"/>
      <c r="H4" s="16"/>
    </row>
    <row r="5" spans="1:8" s="3" customFormat="1" ht="60" customHeight="1">
      <c r="A5" s="5" t="s">
        <v>5</v>
      </c>
      <c r="B5" s="21" t="s">
        <v>19</v>
      </c>
      <c r="C5" s="24"/>
      <c r="D5" s="24"/>
      <c r="E5" s="25"/>
      <c r="F5" s="21" t="s">
        <v>17</v>
      </c>
      <c r="G5" s="32"/>
      <c r="H5" s="33"/>
    </row>
    <row r="6" spans="1:8" s="3" customFormat="1" ht="39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6" t="s">
        <v>13</v>
      </c>
    </row>
    <row r="7" spans="1:11" s="3" customFormat="1" ht="15">
      <c r="A7" s="18"/>
      <c r="B7" s="9">
        <f>1423318+1518831</f>
        <v>2942149</v>
      </c>
      <c r="C7" s="11">
        <f>266400+416941</f>
        <v>683341</v>
      </c>
      <c r="D7" s="9">
        <v>506597</v>
      </c>
      <c r="E7" s="9">
        <v>396337</v>
      </c>
      <c r="F7" s="9">
        <v>5204526.3</v>
      </c>
      <c r="G7" s="9">
        <v>963103.33</v>
      </c>
      <c r="H7" s="9">
        <v>748410.37</v>
      </c>
      <c r="I7" s="14"/>
      <c r="J7" s="12"/>
      <c r="K7" s="14"/>
    </row>
    <row r="9" ht="14.25">
      <c r="F9" s="13"/>
    </row>
  </sheetData>
  <sheetProtection/>
  <mergeCells count="7">
    <mergeCell ref="A6:A7"/>
    <mergeCell ref="B3:E3"/>
    <mergeCell ref="F3:H3"/>
    <mergeCell ref="B4:E4"/>
    <mergeCell ref="F4:H4"/>
    <mergeCell ref="B5:E5"/>
    <mergeCell ref="F5:H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6.00390625" style="0" customWidth="1"/>
    <col min="2" max="2" width="14.8515625" style="0" customWidth="1"/>
    <col min="3" max="5" width="13.140625" style="0" customWidth="1"/>
    <col min="6" max="6" width="14.8515625" style="0" customWidth="1"/>
    <col min="7" max="7" width="14.8515625" style="0" bestFit="1" customWidth="1"/>
    <col min="8" max="8" width="13.140625" style="0" customWidth="1"/>
    <col min="9" max="9" width="13.28125" style="0" bestFit="1" customWidth="1"/>
    <col min="11" max="11" width="9.57421875" style="0" bestFit="1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21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57" customHeight="1">
      <c r="A4" s="5" t="s">
        <v>4</v>
      </c>
      <c r="B4" s="26">
        <f>(B7+C7+D7+E7)/(1248)</f>
        <v>3875.028846153846</v>
      </c>
      <c r="C4" s="27"/>
      <c r="D4" s="27"/>
      <c r="E4" s="28"/>
      <c r="F4" s="15">
        <f>(F7+G7+H7)/4826</f>
        <v>1450.0250725238293</v>
      </c>
      <c r="G4" s="16"/>
      <c r="H4" s="16"/>
    </row>
    <row r="5" spans="1:8" s="3" customFormat="1" ht="60" customHeight="1">
      <c r="A5" s="5" t="s">
        <v>5</v>
      </c>
      <c r="B5" s="21" t="s">
        <v>19</v>
      </c>
      <c r="C5" s="24"/>
      <c r="D5" s="24"/>
      <c r="E5" s="25"/>
      <c r="F5" s="21" t="s">
        <v>17</v>
      </c>
      <c r="G5" s="32"/>
      <c r="H5" s="33"/>
    </row>
    <row r="6" spans="1:8" s="3" customFormat="1" ht="39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6" t="s">
        <v>13</v>
      </c>
    </row>
    <row r="7" spans="1:11" s="12" customFormat="1" ht="15">
      <c r="A7" s="18"/>
      <c r="B7" s="9">
        <f>1408425+1901463</f>
        <v>3309888</v>
      </c>
      <c r="C7" s="11">
        <f>255531+444868</f>
        <v>700399</v>
      </c>
      <c r="D7" s="9">
        <v>465555</v>
      </c>
      <c r="E7" s="9">
        <v>360194</v>
      </c>
      <c r="F7" s="9">
        <v>5265151.28</v>
      </c>
      <c r="G7" s="9">
        <v>1008362.96</v>
      </c>
      <c r="H7" s="9">
        <v>724306.76</v>
      </c>
      <c r="I7" s="14"/>
      <c r="K7" s="14"/>
    </row>
    <row r="9" ht="14.25">
      <c r="F9" s="13"/>
    </row>
  </sheetData>
  <sheetProtection/>
  <mergeCells count="7">
    <mergeCell ref="A6:A7"/>
    <mergeCell ref="B3:E3"/>
    <mergeCell ref="F3:H3"/>
    <mergeCell ref="B4:E4"/>
    <mergeCell ref="F4:H4"/>
    <mergeCell ref="B5:E5"/>
    <mergeCell ref="F5:H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26.00390625" style="0" customWidth="1"/>
    <col min="2" max="2" width="14.8515625" style="0" customWidth="1"/>
    <col min="3" max="5" width="13.140625" style="0" customWidth="1"/>
    <col min="6" max="6" width="14.8515625" style="0" customWidth="1"/>
    <col min="7" max="8" width="13.140625" style="0" customWidth="1"/>
  </cols>
  <sheetData>
    <row r="1" spans="1:6" s="3" customFormat="1" ht="17.25">
      <c r="A1" s="1" t="s">
        <v>0</v>
      </c>
      <c r="B1" s="2"/>
      <c r="C1" s="2"/>
      <c r="D1" s="2"/>
      <c r="E1" s="2"/>
      <c r="F1" s="2"/>
    </row>
    <row r="2" spans="1:6" s="3" customFormat="1" ht="14.25">
      <c r="A2" s="2"/>
      <c r="B2" s="2"/>
      <c r="C2" s="2"/>
      <c r="D2" s="2"/>
      <c r="E2" s="2"/>
      <c r="F2" s="2"/>
    </row>
    <row r="3" spans="1:8" s="3" customFormat="1" ht="18">
      <c r="A3" s="4" t="s">
        <v>22</v>
      </c>
      <c r="B3" s="29" t="s">
        <v>2</v>
      </c>
      <c r="C3" s="30"/>
      <c r="D3" s="30"/>
      <c r="E3" s="31"/>
      <c r="F3" s="19" t="s">
        <v>3</v>
      </c>
      <c r="G3" s="20"/>
      <c r="H3" s="20"/>
    </row>
    <row r="4" spans="1:8" s="3" customFormat="1" ht="57" customHeight="1">
      <c r="A4" s="5" t="s">
        <v>4</v>
      </c>
      <c r="B4" s="26">
        <f>(B7+C7+D7+E7)/(1248)</f>
        <v>3355.7139423076924</v>
      </c>
      <c r="C4" s="27"/>
      <c r="D4" s="27"/>
      <c r="E4" s="28"/>
      <c r="F4" s="15">
        <f>(F7+G7+H7)/4826</f>
        <v>1219.6759220886863</v>
      </c>
      <c r="G4" s="16"/>
      <c r="H4" s="16"/>
    </row>
    <row r="5" spans="1:8" s="3" customFormat="1" ht="60" customHeight="1">
      <c r="A5" s="5" t="s">
        <v>5</v>
      </c>
      <c r="B5" s="21" t="s">
        <v>19</v>
      </c>
      <c r="C5" s="24"/>
      <c r="D5" s="24"/>
      <c r="E5" s="25"/>
      <c r="F5" s="21" t="s">
        <v>17</v>
      </c>
      <c r="G5" s="32"/>
      <c r="H5" s="33"/>
    </row>
    <row r="6" spans="1:8" s="3" customFormat="1" ht="39">
      <c r="A6" s="17" t="s">
        <v>6</v>
      </c>
      <c r="B6" s="6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6" t="s">
        <v>13</v>
      </c>
    </row>
    <row r="7" spans="1:8" s="12" customFormat="1" ht="15">
      <c r="A7" s="18"/>
      <c r="B7" s="9">
        <f>1651139+1968861</f>
        <v>3620000</v>
      </c>
      <c r="C7" s="11">
        <f>248269+319662</f>
        <v>567931</v>
      </c>
      <c r="D7" s="9">
        <v>0</v>
      </c>
      <c r="E7" s="9">
        <v>0</v>
      </c>
      <c r="F7" s="9">
        <v>4471390</v>
      </c>
      <c r="G7" s="9">
        <v>844224</v>
      </c>
      <c r="H7" s="9">
        <v>570542</v>
      </c>
    </row>
    <row r="9" ht="14.25">
      <c r="A9" t="s">
        <v>23</v>
      </c>
    </row>
  </sheetData>
  <sheetProtection/>
  <mergeCells count="7">
    <mergeCell ref="A6:A7"/>
    <mergeCell ref="B3:E3"/>
    <mergeCell ref="F3:H3"/>
    <mergeCell ref="B4:E4"/>
    <mergeCell ref="F4:H4"/>
    <mergeCell ref="B5:E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Ferrari</dc:creator>
  <cp:keywords/>
  <dc:description/>
  <cp:lastModifiedBy>Nicoletta Poppi</cp:lastModifiedBy>
  <cp:lastPrinted>2019-03-18T15:37:11Z</cp:lastPrinted>
  <dcterms:created xsi:type="dcterms:W3CDTF">2017-03-23T09:56:33Z</dcterms:created>
  <dcterms:modified xsi:type="dcterms:W3CDTF">2019-03-18T16:01:15Z</dcterms:modified>
  <cp:category/>
  <cp:version/>
  <cp:contentType/>
  <cp:contentStatus/>
</cp:coreProperties>
</file>